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7" yWindow="-17" windowWidth="10800" windowHeight="10080" tabRatio="847"/>
  </bookViews>
  <sheets>
    <sheet name="人件費総括表・前期（別紙2-1）" sheetId="60" r:id="rId1"/>
    <sheet name="【記入例】人件費シート1（別紙2-2）" sheetId="30" r:id="rId2"/>
    <sheet name="人件費シート　○○太郎" sheetId="12" r:id="rId3"/>
    <sheet name="【記入例】人件費個別明細表○月 （別紙2-3）" sheetId="40" r:id="rId4"/>
    <sheet name="人件費個別明細表 R３年11月" sheetId="41" r:id="rId5"/>
    <sheet name="12月" sheetId="50" r:id="rId6"/>
    <sheet name="R４年１月" sheetId="51" r:id="rId7"/>
    <sheet name="２月" sheetId="52" r:id="rId8"/>
    <sheet name="３月" sheetId="53" r:id="rId9"/>
    <sheet name="４月" sheetId="54" r:id="rId10"/>
    <sheet name="５月" sheetId="55" r:id="rId11"/>
    <sheet name="６月" sheetId="56" r:id="rId12"/>
    <sheet name="７月" sheetId="57" r:id="rId13"/>
    <sheet name="８月" sheetId="58" r:id="rId14"/>
    <sheet name="９月" sheetId="59" r:id="rId15"/>
  </sheets>
  <definedNames>
    <definedName name="_xlnm.Print_Area" localSheetId="3">'【記入例】人件費個別明細表○月 （別紙2-3）'!$A$1:$M$36</definedName>
    <definedName name="_xlnm.Print_Area" localSheetId="5">'12月'!$A$1:$L$35</definedName>
    <definedName name="_xlnm.Print_Area" localSheetId="7">'２月'!$A$1:$L$35</definedName>
    <definedName name="_xlnm.Print_Area" localSheetId="8">'３月'!$A$1:$L$35</definedName>
    <definedName name="_xlnm.Print_Area" localSheetId="9">'４月'!$A$1:$L$35</definedName>
    <definedName name="_xlnm.Print_Area" localSheetId="10">'５月'!$A$1:$L$35</definedName>
    <definedName name="_xlnm.Print_Area" localSheetId="11">'６月'!$A$1:$L$35</definedName>
    <definedName name="_xlnm.Print_Area" localSheetId="12">'７月'!$A$1:$L$35</definedName>
    <definedName name="_xlnm.Print_Area" localSheetId="13">'８月'!$A$1:$L$35</definedName>
    <definedName name="_xlnm.Print_Area" localSheetId="14">'９月'!$A$1:$L$35</definedName>
    <definedName name="_xlnm.Print_Area" localSheetId="6">'R４年１月'!$A$1:$L$35</definedName>
    <definedName name="_xlnm.Print_Area" localSheetId="2">'人件費シート　○○太郎'!$A$1:$L$34</definedName>
    <definedName name="_xlnm.Print_Area" localSheetId="4">'人件費個別明細表 R３年11月'!$A$1:$L$35</definedName>
    <definedName name="_xlnm.Print_Titles" localSheetId="1">'【記入例】人件費シート1（別紙2-2）'!$4:$7</definedName>
    <definedName name="_xlnm.Print_Titles" localSheetId="2">'人件費シート　○○太郎'!$4:$7</definedName>
  </definedNames>
  <calcPr calcId="162913"/>
</workbook>
</file>

<file path=xl/calcChain.xml><?xml version="1.0" encoding="utf-8"?>
<calcChain xmlns="http://schemas.openxmlformats.org/spreadsheetml/2006/main">
  <c r="G13" i="60" l="1"/>
  <c r="I13" i="60"/>
  <c r="G7" i="60" l="1"/>
  <c r="G8" i="60"/>
  <c r="G9" i="60"/>
  <c r="G10" i="60"/>
  <c r="G11" i="60"/>
  <c r="G12" i="60"/>
  <c r="G6" i="60"/>
  <c r="B13" i="60"/>
  <c r="D13" i="60"/>
  <c r="G11" i="59" l="1"/>
  <c r="N31" i="59"/>
  <c r="O31" i="59" s="1"/>
  <c r="N30" i="59"/>
  <c r="O30" i="59" s="1"/>
  <c r="O29" i="59"/>
  <c r="G29" i="59" s="1"/>
  <c r="N29" i="59"/>
  <c r="N28" i="59"/>
  <c r="O28" i="59" s="1"/>
  <c r="N27" i="59"/>
  <c r="O27" i="59" s="1"/>
  <c r="N26" i="59"/>
  <c r="O26" i="59" s="1"/>
  <c r="N25" i="59"/>
  <c r="O25" i="59" s="1"/>
  <c r="N24" i="59"/>
  <c r="O24" i="59" s="1"/>
  <c r="N23" i="59"/>
  <c r="O23" i="59" s="1"/>
  <c r="N22" i="59"/>
  <c r="O22" i="59" s="1"/>
  <c r="N21" i="59"/>
  <c r="O21" i="59" s="1"/>
  <c r="O20" i="59"/>
  <c r="N20" i="59"/>
  <c r="G20" i="59"/>
  <c r="E20" i="59"/>
  <c r="O19" i="59"/>
  <c r="G19" i="59" s="1"/>
  <c r="N19" i="59"/>
  <c r="N18" i="59"/>
  <c r="O18" i="59" s="1"/>
  <c r="N17" i="59"/>
  <c r="O17" i="59" s="1"/>
  <c r="N16" i="59"/>
  <c r="O16" i="59" s="1"/>
  <c r="N15" i="59"/>
  <c r="O15" i="59" s="1"/>
  <c r="N14" i="59"/>
  <c r="O14" i="59" s="1"/>
  <c r="N13" i="59"/>
  <c r="O13" i="59" s="1"/>
  <c r="O12" i="59"/>
  <c r="N12" i="59"/>
  <c r="G12" i="59"/>
  <c r="E12" i="59"/>
  <c r="O11" i="59"/>
  <c r="N11" i="59"/>
  <c r="N10" i="59"/>
  <c r="O10" i="59" s="1"/>
  <c r="N9" i="59"/>
  <c r="O9" i="59" s="1"/>
  <c r="B3" i="59"/>
  <c r="G30" i="59" l="1"/>
  <c r="E30" i="59"/>
  <c r="G13" i="59"/>
  <c r="E13" i="59"/>
  <c r="G25" i="59"/>
  <c r="E25" i="59"/>
  <c r="G23" i="59"/>
  <c r="E23" i="59"/>
  <c r="E9" i="59"/>
  <c r="G9" i="59"/>
  <c r="G14" i="59"/>
  <c r="E14" i="59"/>
  <c r="G26" i="59"/>
  <c r="E26" i="59"/>
  <c r="E10" i="59"/>
  <c r="G10" i="59"/>
  <c r="G15" i="59"/>
  <c r="E15" i="59"/>
  <c r="G27" i="59"/>
  <c r="E27" i="59"/>
  <c r="E28" i="59"/>
  <c r="G28" i="59"/>
  <c r="E17" i="59"/>
  <c r="G17" i="59"/>
  <c r="G21" i="59"/>
  <c r="E21" i="59"/>
  <c r="G24" i="59"/>
  <c r="E24" i="59"/>
  <c r="G16" i="59"/>
  <c r="E16" i="59"/>
  <c r="G18" i="59"/>
  <c r="E18" i="59"/>
  <c r="G22" i="59"/>
  <c r="E22" i="59"/>
  <c r="G31" i="59"/>
  <c r="E31" i="59"/>
  <c r="E11" i="59"/>
  <c r="E19" i="59"/>
  <c r="E29" i="59"/>
  <c r="E32" i="59" l="1"/>
  <c r="J34" i="12"/>
  <c r="E35" i="59" l="1"/>
  <c r="J28" i="12"/>
  <c r="N31" i="58" l="1"/>
  <c r="O31" i="58" s="1"/>
  <c r="N30" i="58"/>
  <c r="O30" i="58" s="1"/>
  <c r="N29" i="58"/>
  <c r="O29" i="58" s="1"/>
  <c r="N28" i="58"/>
  <c r="O28" i="58" s="1"/>
  <c r="N27" i="58"/>
  <c r="O27" i="58" s="1"/>
  <c r="N26" i="58"/>
  <c r="O26" i="58" s="1"/>
  <c r="N25" i="58"/>
  <c r="O25" i="58" s="1"/>
  <c r="N24" i="58"/>
  <c r="O24" i="58" s="1"/>
  <c r="N23" i="58"/>
  <c r="O23" i="58" s="1"/>
  <c r="N22" i="58"/>
  <c r="O22" i="58" s="1"/>
  <c r="N21" i="58"/>
  <c r="O21" i="58" s="1"/>
  <c r="N20" i="58"/>
  <c r="O20" i="58" s="1"/>
  <c r="N19" i="58"/>
  <c r="O19" i="58" s="1"/>
  <c r="N18" i="58"/>
  <c r="O18" i="58" s="1"/>
  <c r="N17" i="58"/>
  <c r="O17" i="58" s="1"/>
  <c r="N16" i="58"/>
  <c r="O16" i="58" s="1"/>
  <c r="N15" i="58"/>
  <c r="O15" i="58" s="1"/>
  <c r="N14" i="58"/>
  <c r="O14" i="58" s="1"/>
  <c r="N13" i="58"/>
  <c r="O13" i="58" s="1"/>
  <c r="N12" i="58"/>
  <c r="O12" i="58" s="1"/>
  <c r="N11" i="58"/>
  <c r="O11" i="58" s="1"/>
  <c r="N10" i="58"/>
  <c r="O10" i="58" s="1"/>
  <c r="N9" i="58"/>
  <c r="O9" i="58" s="1"/>
  <c r="B3" i="58"/>
  <c r="G9" i="58" l="1"/>
  <c r="E9" i="58"/>
  <c r="G10" i="58"/>
  <c r="E10" i="58"/>
  <c r="G11" i="58"/>
  <c r="E11" i="58"/>
  <c r="G12" i="58"/>
  <c r="E12" i="58"/>
  <c r="G13" i="58"/>
  <c r="E13" i="58"/>
  <c r="G14" i="58"/>
  <c r="E14" i="58"/>
  <c r="G15" i="58"/>
  <c r="E15" i="58"/>
  <c r="G16" i="58"/>
  <c r="E16" i="58"/>
  <c r="G17" i="58"/>
  <c r="E17" i="58"/>
  <c r="G18" i="58"/>
  <c r="E18" i="58"/>
  <c r="G19" i="58"/>
  <c r="E19" i="58"/>
  <c r="G20" i="58"/>
  <c r="E20" i="58"/>
  <c r="G21" i="58"/>
  <c r="E21" i="58"/>
  <c r="G22" i="58"/>
  <c r="E22" i="58"/>
  <c r="G23" i="58"/>
  <c r="E23" i="58"/>
  <c r="G24" i="58"/>
  <c r="E24" i="58"/>
  <c r="G25" i="58"/>
  <c r="E25" i="58"/>
  <c r="G26" i="58"/>
  <c r="E26" i="58"/>
  <c r="G27" i="58"/>
  <c r="E27" i="58"/>
  <c r="G28" i="58"/>
  <c r="E28" i="58"/>
  <c r="G29" i="58"/>
  <c r="E29" i="58"/>
  <c r="G30" i="58"/>
  <c r="E30" i="58"/>
  <c r="G31" i="58"/>
  <c r="E31" i="58"/>
  <c r="E32" i="58" l="1"/>
  <c r="E35" i="58" l="1"/>
  <c r="J26" i="12"/>
  <c r="N31" i="57"/>
  <c r="O31" i="57" s="1"/>
  <c r="N30" i="57"/>
  <c r="O30" i="57" s="1"/>
  <c r="N29" i="57"/>
  <c r="O29" i="57" s="1"/>
  <c r="N28" i="57"/>
  <c r="O28" i="57" s="1"/>
  <c r="N27" i="57"/>
  <c r="O27" i="57" s="1"/>
  <c r="N26" i="57"/>
  <c r="O26" i="57" s="1"/>
  <c r="N25" i="57"/>
  <c r="O25" i="57" s="1"/>
  <c r="N24" i="57"/>
  <c r="O24" i="57" s="1"/>
  <c r="N23" i="57"/>
  <c r="O23" i="57" s="1"/>
  <c r="N22" i="57"/>
  <c r="O22" i="57" s="1"/>
  <c r="N21" i="57"/>
  <c r="O21" i="57" s="1"/>
  <c r="N20" i="57"/>
  <c r="O20" i="57" s="1"/>
  <c r="N19" i="57"/>
  <c r="O19" i="57" s="1"/>
  <c r="N18" i="57"/>
  <c r="O18" i="57" s="1"/>
  <c r="N17" i="57"/>
  <c r="O17" i="57" s="1"/>
  <c r="N16" i="57"/>
  <c r="O16" i="57" s="1"/>
  <c r="N15" i="57"/>
  <c r="O15" i="57" s="1"/>
  <c r="N14" i="57"/>
  <c r="O14" i="57" s="1"/>
  <c r="N13" i="57"/>
  <c r="O13" i="57" s="1"/>
  <c r="N12" i="57"/>
  <c r="O12" i="57" s="1"/>
  <c r="N11" i="57"/>
  <c r="O11" i="57" s="1"/>
  <c r="N10" i="57"/>
  <c r="O10" i="57" s="1"/>
  <c r="N9" i="57"/>
  <c r="O9" i="57" s="1"/>
  <c r="B3" i="57"/>
  <c r="N31" i="56"/>
  <c r="O31" i="56" s="1"/>
  <c r="N30" i="56"/>
  <c r="O30" i="56" s="1"/>
  <c r="N29" i="56"/>
  <c r="O29" i="56" s="1"/>
  <c r="N28" i="56"/>
  <c r="O28" i="56" s="1"/>
  <c r="N27" i="56"/>
  <c r="O27" i="56" s="1"/>
  <c r="N26" i="56"/>
  <c r="O26" i="56" s="1"/>
  <c r="N25" i="56"/>
  <c r="O25" i="56" s="1"/>
  <c r="N24" i="56"/>
  <c r="O24" i="56" s="1"/>
  <c r="N23" i="56"/>
  <c r="O23" i="56" s="1"/>
  <c r="N22" i="56"/>
  <c r="O22" i="56" s="1"/>
  <c r="N21" i="56"/>
  <c r="O21" i="56" s="1"/>
  <c r="N20" i="56"/>
  <c r="O20" i="56" s="1"/>
  <c r="N19" i="56"/>
  <c r="O19" i="56" s="1"/>
  <c r="N18" i="56"/>
  <c r="O18" i="56" s="1"/>
  <c r="N17" i="56"/>
  <c r="O17" i="56" s="1"/>
  <c r="N16" i="56"/>
  <c r="O16" i="56" s="1"/>
  <c r="N15" i="56"/>
  <c r="O15" i="56" s="1"/>
  <c r="N14" i="56"/>
  <c r="O14" i="56" s="1"/>
  <c r="N13" i="56"/>
  <c r="O13" i="56" s="1"/>
  <c r="N12" i="56"/>
  <c r="O12" i="56" s="1"/>
  <c r="N11" i="56"/>
  <c r="O11" i="56" s="1"/>
  <c r="N10" i="56"/>
  <c r="O10" i="56" s="1"/>
  <c r="N9" i="56"/>
  <c r="O9" i="56" s="1"/>
  <c r="B3" i="56"/>
  <c r="N31" i="55"/>
  <c r="O31" i="55" s="1"/>
  <c r="N30" i="55"/>
  <c r="O30" i="55" s="1"/>
  <c r="N29" i="55"/>
  <c r="O29" i="55" s="1"/>
  <c r="N28" i="55"/>
  <c r="O28" i="55" s="1"/>
  <c r="N27" i="55"/>
  <c r="O27" i="55" s="1"/>
  <c r="N26" i="55"/>
  <c r="O26" i="55" s="1"/>
  <c r="N25" i="55"/>
  <c r="O25" i="55" s="1"/>
  <c r="N24" i="55"/>
  <c r="O24" i="55" s="1"/>
  <c r="N23" i="55"/>
  <c r="O23" i="55" s="1"/>
  <c r="N22" i="55"/>
  <c r="O22" i="55" s="1"/>
  <c r="N21" i="55"/>
  <c r="O21" i="55" s="1"/>
  <c r="N20" i="55"/>
  <c r="O20" i="55" s="1"/>
  <c r="N19" i="55"/>
  <c r="O19" i="55" s="1"/>
  <c r="N18" i="55"/>
  <c r="O18" i="55" s="1"/>
  <c r="N17" i="55"/>
  <c r="O17" i="55" s="1"/>
  <c r="N16" i="55"/>
  <c r="O16" i="55" s="1"/>
  <c r="N15" i="55"/>
  <c r="O15" i="55" s="1"/>
  <c r="N14" i="55"/>
  <c r="O14" i="55" s="1"/>
  <c r="N13" i="55"/>
  <c r="O13" i="55" s="1"/>
  <c r="N12" i="55"/>
  <c r="O12" i="55" s="1"/>
  <c r="N11" i="55"/>
  <c r="O11" i="55" s="1"/>
  <c r="N10" i="55"/>
  <c r="O10" i="55" s="1"/>
  <c r="N9" i="55"/>
  <c r="O9" i="55" s="1"/>
  <c r="B3" i="55"/>
  <c r="N31" i="54"/>
  <c r="O31" i="54" s="1"/>
  <c r="N30" i="54"/>
  <c r="O30" i="54" s="1"/>
  <c r="N29" i="54"/>
  <c r="O29" i="54" s="1"/>
  <c r="N28" i="54"/>
  <c r="O28" i="54" s="1"/>
  <c r="N27" i="54"/>
  <c r="O27" i="54" s="1"/>
  <c r="N26" i="54"/>
  <c r="O26" i="54" s="1"/>
  <c r="N25" i="54"/>
  <c r="O25" i="54" s="1"/>
  <c r="N24" i="54"/>
  <c r="O24" i="54" s="1"/>
  <c r="N23" i="54"/>
  <c r="O23" i="54" s="1"/>
  <c r="N22" i="54"/>
  <c r="O22" i="54" s="1"/>
  <c r="N21" i="54"/>
  <c r="O21" i="54" s="1"/>
  <c r="N20" i="54"/>
  <c r="O20" i="54" s="1"/>
  <c r="N19" i="54"/>
  <c r="O19" i="54" s="1"/>
  <c r="N18" i="54"/>
  <c r="O18" i="54" s="1"/>
  <c r="N17" i="54"/>
  <c r="O17" i="54" s="1"/>
  <c r="N16" i="54"/>
  <c r="O16" i="54" s="1"/>
  <c r="N15" i="54"/>
  <c r="O15" i="54" s="1"/>
  <c r="N14" i="54"/>
  <c r="O14" i="54" s="1"/>
  <c r="N13" i="54"/>
  <c r="O13" i="54" s="1"/>
  <c r="N12" i="54"/>
  <c r="O12" i="54" s="1"/>
  <c r="N11" i="54"/>
  <c r="O11" i="54" s="1"/>
  <c r="N10" i="54"/>
  <c r="O10" i="54" s="1"/>
  <c r="N9" i="54"/>
  <c r="O9" i="54" s="1"/>
  <c r="B3" i="54"/>
  <c r="N31" i="53"/>
  <c r="O31" i="53" s="1"/>
  <c r="N30" i="53"/>
  <c r="O30" i="53" s="1"/>
  <c r="N29" i="53"/>
  <c r="O29" i="53" s="1"/>
  <c r="N28" i="53"/>
  <c r="O28" i="53" s="1"/>
  <c r="N27" i="53"/>
  <c r="O27" i="53" s="1"/>
  <c r="N26" i="53"/>
  <c r="O26" i="53" s="1"/>
  <c r="N25" i="53"/>
  <c r="O25" i="53" s="1"/>
  <c r="N24" i="53"/>
  <c r="O24" i="53" s="1"/>
  <c r="N23" i="53"/>
  <c r="O23" i="53" s="1"/>
  <c r="N22" i="53"/>
  <c r="O22" i="53" s="1"/>
  <c r="N21" i="53"/>
  <c r="O21" i="53" s="1"/>
  <c r="N20" i="53"/>
  <c r="O20" i="53" s="1"/>
  <c r="N19" i="53"/>
  <c r="O19" i="53" s="1"/>
  <c r="N18" i="53"/>
  <c r="O18" i="53" s="1"/>
  <c r="N17" i="53"/>
  <c r="O17" i="53" s="1"/>
  <c r="N16" i="53"/>
  <c r="O16" i="53" s="1"/>
  <c r="N15" i="53"/>
  <c r="O15" i="53" s="1"/>
  <c r="N14" i="53"/>
  <c r="O14" i="53" s="1"/>
  <c r="N13" i="53"/>
  <c r="O13" i="53" s="1"/>
  <c r="N12" i="53"/>
  <c r="O12" i="53" s="1"/>
  <c r="N11" i="53"/>
  <c r="O11" i="53" s="1"/>
  <c r="N10" i="53"/>
  <c r="O10" i="53" s="1"/>
  <c r="N9" i="53"/>
  <c r="O9" i="53" s="1"/>
  <c r="B3" i="53"/>
  <c r="N31" i="52"/>
  <c r="O31" i="52" s="1"/>
  <c r="N30" i="52"/>
  <c r="O30" i="52" s="1"/>
  <c r="N29" i="52"/>
  <c r="O29" i="52" s="1"/>
  <c r="N28" i="52"/>
  <c r="O28" i="52" s="1"/>
  <c r="N27" i="52"/>
  <c r="O27" i="52" s="1"/>
  <c r="N26" i="52"/>
  <c r="O26" i="52" s="1"/>
  <c r="N25" i="52"/>
  <c r="O25" i="52" s="1"/>
  <c r="N24" i="52"/>
  <c r="O24" i="52" s="1"/>
  <c r="N23" i="52"/>
  <c r="O23" i="52" s="1"/>
  <c r="N22" i="52"/>
  <c r="O22" i="52" s="1"/>
  <c r="N21" i="52"/>
  <c r="O21" i="52" s="1"/>
  <c r="N20" i="52"/>
  <c r="O20" i="52" s="1"/>
  <c r="N19" i="52"/>
  <c r="O19" i="52" s="1"/>
  <c r="N18" i="52"/>
  <c r="O18" i="52" s="1"/>
  <c r="N17" i="52"/>
  <c r="O17" i="52" s="1"/>
  <c r="N16" i="52"/>
  <c r="O16" i="52" s="1"/>
  <c r="N15" i="52"/>
  <c r="O15" i="52" s="1"/>
  <c r="N14" i="52"/>
  <c r="O14" i="52" s="1"/>
  <c r="N13" i="52"/>
  <c r="O13" i="52" s="1"/>
  <c r="N12" i="52"/>
  <c r="O12" i="52" s="1"/>
  <c r="N11" i="52"/>
  <c r="O11" i="52" s="1"/>
  <c r="N10" i="52"/>
  <c r="O10" i="52" s="1"/>
  <c r="N9" i="52"/>
  <c r="O9" i="52" s="1"/>
  <c r="B3" i="52"/>
  <c r="N31" i="51"/>
  <c r="O31" i="51" s="1"/>
  <c r="N30" i="51"/>
  <c r="O30" i="51" s="1"/>
  <c r="N29" i="51"/>
  <c r="O29" i="51" s="1"/>
  <c r="N28" i="51"/>
  <c r="O28" i="51" s="1"/>
  <c r="N27" i="51"/>
  <c r="O27" i="51" s="1"/>
  <c r="N26" i="51"/>
  <c r="O26" i="51" s="1"/>
  <c r="N25" i="51"/>
  <c r="O25" i="51" s="1"/>
  <c r="N24" i="51"/>
  <c r="O24" i="51" s="1"/>
  <c r="N23" i="51"/>
  <c r="O23" i="51" s="1"/>
  <c r="N22" i="51"/>
  <c r="O22" i="51" s="1"/>
  <c r="N21" i="51"/>
  <c r="O21" i="51" s="1"/>
  <c r="N20" i="51"/>
  <c r="O20" i="51" s="1"/>
  <c r="N19" i="51"/>
  <c r="O19" i="51" s="1"/>
  <c r="N18" i="51"/>
  <c r="O18" i="51" s="1"/>
  <c r="N17" i="51"/>
  <c r="O17" i="51" s="1"/>
  <c r="N16" i="51"/>
  <c r="O16" i="51" s="1"/>
  <c r="N15" i="51"/>
  <c r="O15" i="51" s="1"/>
  <c r="N14" i="51"/>
  <c r="O14" i="51" s="1"/>
  <c r="N13" i="51"/>
  <c r="O13" i="51" s="1"/>
  <c r="N12" i="51"/>
  <c r="O12" i="51" s="1"/>
  <c r="N11" i="51"/>
  <c r="O11" i="51" s="1"/>
  <c r="N10" i="51"/>
  <c r="O10" i="51" s="1"/>
  <c r="N9" i="51"/>
  <c r="O9" i="51" s="1"/>
  <c r="B3" i="51"/>
  <c r="N31" i="50"/>
  <c r="O31" i="50" s="1"/>
  <c r="N30" i="50"/>
  <c r="O30" i="50" s="1"/>
  <c r="N29" i="50"/>
  <c r="O29" i="50" s="1"/>
  <c r="N28" i="50"/>
  <c r="O28" i="50" s="1"/>
  <c r="N27" i="50"/>
  <c r="O27" i="50" s="1"/>
  <c r="N26" i="50"/>
  <c r="O26" i="50" s="1"/>
  <c r="N25" i="50"/>
  <c r="O25" i="50" s="1"/>
  <c r="N24" i="50"/>
  <c r="O24" i="50" s="1"/>
  <c r="N23" i="50"/>
  <c r="O23" i="50" s="1"/>
  <c r="N22" i="50"/>
  <c r="O22" i="50" s="1"/>
  <c r="N21" i="50"/>
  <c r="O21" i="50" s="1"/>
  <c r="N20" i="50"/>
  <c r="O20" i="50" s="1"/>
  <c r="N19" i="50"/>
  <c r="O19" i="50" s="1"/>
  <c r="N18" i="50"/>
  <c r="O18" i="50" s="1"/>
  <c r="N17" i="50"/>
  <c r="O17" i="50" s="1"/>
  <c r="N16" i="50"/>
  <c r="O16" i="50" s="1"/>
  <c r="N15" i="50"/>
  <c r="O15" i="50" s="1"/>
  <c r="N14" i="50"/>
  <c r="O14" i="50" s="1"/>
  <c r="N13" i="50"/>
  <c r="O13" i="50" s="1"/>
  <c r="N12" i="50"/>
  <c r="O12" i="50" s="1"/>
  <c r="N11" i="50"/>
  <c r="O11" i="50" s="1"/>
  <c r="N10" i="50"/>
  <c r="O10" i="50" s="1"/>
  <c r="N9" i="50"/>
  <c r="O9" i="50" s="1"/>
  <c r="B3" i="50"/>
  <c r="G9" i="57" l="1"/>
  <c r="E9" i="57"/>
  <c r="G10" i="57"/>
  <c r="E10" i="57"/>
  <c r="G11" i="57"/>
  <c r="E11" i="57"/>
  <c r="G12" i="57"/>
  <c r="E12" i="57"/>
  <c r="G13" i="57"/>
  <c r="E13" i="57"/>
  <c r="G14" i="57"/>
  <c r="E14" i="57"/>
  <c r="G15" i="57"/>
  <c r="E15" i="57"/>
  <c r="G16" i="57"/>
  <c r="E16" i="57"/>
  <c r="G17" i="57"/>
  <c r="E17" i="57"/>
  <c r="G18" i="57"/>
  <c r="E18" i="57"/>
  <c r="G19" i="57"/>
  <c r="E19" i="57"/>
  <c r="G20" i="57"/>
  <c r="E20" i="57"/>
  <c r="G21" i="57"/>
  <c r="E21" i="57"/>
  <c r="G22" i="57"/>
  <c r="E22" i="57"/>
  <c r="G23" i="57"/>
  <c r="E23" i="57"/>
  <c r="G24" i="57"/>
  <c r="E24" i="57"/>
  <c r="G25" i="57"/>
  <c r="E25" i="57"/>
  <c r="G26" i="57"/>
  <c r="E26" i="57"/>
  <c r="G27" i="57"/>
  <c r="E27" i="57"/>
  <c r="G28" i="57"/>
  <c r="E28" i="57"/>
  <c r="G29" i="57"/>
  <c r="E29" i="57"/>
  <c r="G30" i="57"/>
  <c r="E30" i="57"/>
  <c r="G31" i="57"/>
  <c r="E31" i="57"/>
  <c r="G9" i="56"/>
  <c r="E9" i="56"/>
  <c r="G10" i="56"/>
  <c r="E10" i="56"/>
  <c r="G11" i="56"/>
  <c r="E11" i="56"/>
  <c r="G12" i="56"/>
  <c r="E12" i="56"/>
  <c r="G13" i="56"/>
  <c r="E13" i="56"/>
  <c r="G14" i="56"/>
  <c r="E14" i="56"/>
  <c r="G15" i="56"/>
  <c r="E15" i="56"/>
  <c r="G16" i="56"/>
  <c r="E16" i="56"/>
  <c r="G17" i="56"/>
  <c r="E17" i="56"/>
  <c r="G18" i="56"/>
  <c r="E18" i="56"/>
  <c r="G19" i="56"/>
  <c r="E19" i="56"/>
  <c r="G20" i="56"/>
  <c r="E20" i="56"/>
  <c r="G21" i="56"/>
  <c r="E21" i="56"/>
  <c r="G22" i="56"/>
  <c r="E22" i="56"/>
  <c r="G23" i="56"/>
  <c r="E23" i="56"/>
  <c r="G24" i="56"/>
  <c r="E24" i="56"/>
  <c r="G25" i="56"/>
  <c r="E25" i="56"/>
  <c r="G26" i="56"/>
  <c r="E26" i="56"/>
  <c r="G27" i="56"/>
  <c r="E27" i="56"/>
  <c r="G28" i="56"/>
  <c r="E28" i="56"/>
  <c r="G29" i="56"/>
  <c r="E29" i="56"/>
  <c r="G30" i="56"/>
  <c r="E30" i="56"/>
  <c r="G31" i="56"/>
  <c r="E31" i="56"/>
  <c r="G9" i="55"/>
  <c r="E9" i="55"/>
  <c r="G10" i="55"/>
  <c r="E10" i="55"/>
  <c r="G11" i="55"/>
  <c r="E11" i="55"/>
  <c r="G12" i="55"/>
  <c r="E12" i="55"/>
  <c r="G13" i="55"/>
  <c r="E13" i="55"/>
  <c r="G14" i="55"/>
  <c r="E14" i="55"/>
  <c r="G15" i="55"/>
  <c r="E15" i="55"/>
  <c r="G16" i="55"/>
  <c r="E16" i="55"/>
  <c r="G17" i="55"/>
  <c r="E17" i="55"/>
  <c r="G18" i="55"/>
  <c r="E18" i="55"/>
  <c r="G19" i="55"/>
  <c r="E19" i="55"/>
  <c r="G20" i="55"/>
  <c r="E20" i="55"/>
  <c r="G21" i="55"/>
  <c r="E21" i="55"/>
  <c r="G22" i="55"/>
  <c r="E22" i="55"/>
  <c r="G23" i="55"/>
  <c r="E23" i="55"/>
  <c r="G24" i="55"/>
  <c r="E24" i="55"/>
  <c r="G25" i="55"/>
  <c r="E25" i="55"/>
  <c r="G26" i="55"/>
  <c r="E26" i="55"/>
  <c r="G27" i="55"/>
  <c r="E27" i="55"/>
  <c r="G28" i="55"/>
  <c r="E28" i="55"/>
  <c r="G29" i="55"/>
  <c r="E29" i="55"/>
  <c r="G30" i="55"/>
  <c r="E30" i="55"/>
  <c r="G31" i="55"/>
  <c r="E31" i="55"/>
  <c r="G9" i="54"/>
  <c r="E9" i="54"/>
  <c r="G10" i="54"/>
  <c r="E10" i="54"/>
  <c r="G11" i="54"/>
  <c r="E11" i="54"/>
  <c r="G12" i="54"/>
  <c r="E12" i="54"/>
  <c r="G13" i="54"/>
  <c r="E13" i="54"/>
  <c r="G14" i="54"/>
  <c r="E14" i="54"/>
  <c r="G15" i="54"/>
  <c r="E15" i="54"/>
  <c r="G16" i="54"/>
  <c r="E16" i="54"/>
  <c r="G17" i="54"/>
  <c r="E17" i="54"/>
  <c r="G18" i="54"/>
  <c r="E18" i="54"/>
  <c r="G19" i="54"/>
  <c r="E19" i="54"/>
  <c r="G20" i="54"/>
  <c r="E20" i="54"/>
  <c r="G21" i="54"/>
  <c r="E21" i="54"/>
  <c r="G22" i="54"/>
  <c r="E22" i="54"/>
  <c r="G23" i="54"/>
  <c r="E23" i="54"/>
  <c r="G24" i="54"/>
  <c r="E24" i="54"/>
  <c r="G25" i="54"/>
  <c r="E25" i="54"/>
  <c r="G26" i="54"/>
  <c r="E26" i="54"/>
  <c r="G27" i="54"/>
  <c r="E27" i="54"/>
  <c r="G28" i="54"/>
  <c r="E28" i="54"/>
  <c r="G29" i="54"/>
  <c r="E29" i="54"/>
  <c r="G30" i="54"/>
  <c r="E30" i="54"/>
  <c r="G31" i="54"/>
  <c r="E31" i="54"/>
  <c r="G9" i="53"/>
  <c r="E9" i="53"/>
  <c r="G10" i="53"/>
  <c r="E10" i="53"/>
  <c r="G11" i="53"/>
  <c r="E11" i="53"/>
  <c r="G12" i="53"/>
  <c r="E12" i="53"/>
  <c r="G13" i="53"/>
  <c r="E13" i="53"/>
  <c r="G14" i="53"/>
  <c r="E14" i="53"/>
  <c r="G15" i="53"/>
  <c r="E15" i="53"/>
  <c r="G16" i="53"/>
  <c r="E16" i="53"/>
  <c r="G17" i="53"/>
  <c r="E17" i="53"/>
  <c r="G18" i="53"/>
  <c r="E18" i="53"/>
  <c r="G19" i="53"/>
  <c r="E19" i="53"/>
  <c r="G20" i="53"/>
  <c r="E20" i="53"/>
  <c r="G21" i="53"/>
  <c r="E21" i="53"/>
  <c r="G22" i="53"/>
  <c r="E22" i="53"/>
  <c r="G23" i="53"/>
  <c r="E23" i="53"/>
  <c r="G24" i="53"/>
  <c r="E24" i="53"/>
  <c r="G25" i="53"/>
  <c r="E25" i="53"/>
  <c r="G26" i="53"/>
  <c r="E26" i="53"/>
  <c r="G27" i="53"/>
  <c r="E27" i="53"/>
  <c r="G28" i="53"/>
  <c r="E28" i="53"/>
  <c r="G29" i="53"/>
  <c r="E29" i="53"/>
  <c r="G30" i="53"/>
  <c r="E30" i="53"/>
  <c r="G31" i="53"/>
  <c r="E31" i="53"/>
  <c r="G9" i="52"/>
  <c r="E9" i="52"/>
  <c r="G10" i="52"/>
  <c r="E10" i="52"/>
  <c r="G11" i="52"/>
  <c r="E11" i="52"/>
  <c r="G12" i="52"/>
  <c r="E12" i="52"/>
  <c r="G13" i="52"/>
  <c r="E13" i="52"/>
  <c r="G14" i="52"/>
  <c r="E14" i="52"/>
  <c r="G15" i="52"/>
  <c r="E15" i="52"/>
  <c r="G16" i="52"/>
  <c r="E16" i="52"/>
  <c r="G17" i="52"/>
  <c r="E17" i="52"/>
  <c r="G18" i="52"/>
  <c r="E18" i="52"/>
  <c r="G19" i="52"/>
  <c r="E19" i="52"/>
  <c r="G20" i="52"/>
  <c r="E20" i="52"/>
  <c r="G21" i="52"/>
  <c r="E21" i="52"/>
  <c r="G22" i="52"/>
  <c r="E22" i="52"/>
  <c r="G23" i="52"/>
  <c r="E23" i="52"/>
  <c r="G24" i="52"/>
  <c r="E24" i="52"/>
  <c r="G25" i="52"/>
  <c r="E25" i="52"/>
  <c r="G26" i="52"/>
  <c r="E26" i="52"/>
  <c r="G27" i="52"/>
  <c r="E27" i="52"/>
  <c r="G28" i="52"/>
  <c r="E28" i="52"/>
  <c r="G29" i="52"/>
  <c r="E29" i="52"/>
  <c r="G30" i="52"/>
  <c r="E30" i="52"/>
  <c r="G31" i="52"/>
  <c r="E31" i="52"/>
  <c r="G9" i="51"/>
  <c r="E9" i="51"/>
  <c r="G10" i="51"/>
  <c r="E10" i="51"/>
  <c r="G11" i="51"/>
  <c r="E11" i="51"/>
  <c r="G12" i="51"/>
  <c r="E12" i="51"/>
  <c r="G13" i="51"/>
  <c r="E13" i="51"/>
  <c r="G14" i="51"/>
  <c r="E14" i="51"/>
  <c r="G15" i="51"/>
  <c r="E15" i="51"/>
  <c r="G16" i="51"/>
  <c r="E16" i="51"/>
  <c r="G17" i="51"/>
  <c r="E17" i="51"/>
  <c r="G18" i="51"/>
  <c r="E18" i="51"/>
  <c r="G19" i="51"/>
  <c r="E19" i="51"/>
  <c r="G20" i="51"/>
  <c r="E20" i="51"/>
  <c r="G21" i="51"/>
  <c r="E21" i="51"/>
  <c r="G22" i="51"/>
  <c r="E22" i="51"/>
  <c r="G23" i="51"/>
  <c r="E23" i="51"/>
  <c r="G24" i="51"/>
  <c r="E24" i="51"/>
  <c r="G25" i="51"/>
  <c r="E25" i="51"/>
  <c r="G26" i="51"/>
  <c r="E26" i="51"/>
  <c r="G27" i="51"/>
  <c r="E27" i="51"/>
  <c r="G28" i="51"/>
  <c r="E28" i="51"/>
  <c r="G29" i="51"/>
  <c r="E29" i="51"/>
  <c r="G30" i="51"/>
  <c r="E30" i="51"/>
  <c r="G31" i="51"/>
  <c r="E31" i="51"/>
  <c r="G9" i="50"/>
  <c r="E9" i="50"/>
  <c r="G10" i="50"/>
  <c r="E10" i="50"/>
  <c r="G11" i="50"/>
  <c r="E11" i="50"/>
  <c r="G12" i="50"/>
  <c r="E12" i="50"/>
  <c r="G13" i="50"/>
  <c r="E13" i="50"/>
  <c r="G14" i="50"/>
  <c r="E14" i="50"/>
  <c r="G15" i="50"/>
  <c r="E15" i="50"/>
  <c r="G16" i="50"/>
  <c r="E16" i="50"/>
  <c r="G17" i="50"/>
  <c r="E17" i="50"/>
  <c r="G18" i="50"/>
  <c r="E18" i="50"/>
  <c r="G19" i="50"/>
  <c r="E19" i="50"/>
  <c r="G20" i="50"/>
  <c r="E20" i="50"/>
  <c r="G21" i="50"/>
  <c r="E21" i="50"/>
  <c r="G22" i="50"/>
  <c r="E22" i="50"/>
  <c r="G23" i="50"/>
  <c r="E23" i="50"/>
  <c r="G24" i="50"/>
  <c r="E24" i="50"/>
  <c r="G25" i="50"/>
  <c r="E25" i="50"/>
  <c r="G26" i="50"/>
  <c r="E26" i="50"/>
  <c r="G27" i="50"/>
  <c r="E27" i="50"/>
  <c r="G28" i="50"/>
  <c r="E28" i="50"/>
  <c r="G29" i="50"/>
  <c r="E29" i="50"/>
  <c r="G30" i="50"/>
  <c r="E30" i="50"/>
  <c r="G31" i="50"/>
  <c r="E31" i="50"/>
  <c r="N31" i="4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B3" i="40"/>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32" i="40"/>
  <c r="O32" i="40" s="1"/>
  <c r="N10" i="40"/>
  <c r="O10" i="40" s="1"/>
  <c r="E32" i="51" l="1"/>
  <c r="E32" i="57"/>
  <c r="E32" i="56"/>
  <c r="E32" i="55"/>
  <c r="E32" i="54"/>
  <c r="E32" i="53"/>
  <c r="E32" i="52"/>
  <c r="E35" i="52" s="1"/>
  <c r="J14" i="12" s="1"/>
  <c r="E32" i="50"/>
  <c r="J10" i="12" s="1"/>
  <c r="E9" i="4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G32" i="40"/>
  <c r="E32" i="40"/>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4" i="40"/>
  <c r="E14" i="40"/>
  <c r="G13" i="40"/>
  <c r="E13" i="40"/>
  <c r="G12" i="40"/>
  <c r="E12" i="40"/>
  <c r="G11" i="40"/>
  <c r="E11" i="40"/>
  <c r="G10" i="40"/>
  <c r="E10" i="40"/>
  <c r="G15" i="40"/>
  <c r="E15" i="40"/>
  <c r="E33" i="40" l="1"/>
  <c r="E36" i="40" s="1"/>
  <c r="E35" i="54"/>
  <c r="J18" i="12"/>
  <c r="E35" i="56"/>
  <c r="J22" i="12"/>
  <c r="E35" i="51"/>
  <c r="J12" i="12"/>
  <c r="E35" i="53"/>
  <c r="J16" i="12"/>
  <c r="E35" i="55"/>
  <c r="J20" i="12"/>
  <c r="E35" i="57"/>
  <c r="J24" i="12"/>
  <c r="E35" i="50"/>
  <c r="E32" i="41"/>
  <c r="J8" i="12" s="1"/>
  <c r="J33" i="12" l="1"/>
  <c r="E35" i="41"/>
  <c r="J34" i="30"/>
  <c r="J33" i="30"/>
  <c r="K31" i="30"/>
  <c r="L31" i="30" s="1"/>
  <c r="H30" i="30"/>
  <c r="I30" i="30" s="1"/>
  <c r="K30" i="30" s="1"/>
  <c r="L30" i="30" s="1"/>
  <c r="K29" i="30"/>
  <c r="L29" i="30"/>
  <c r="H28" i="30"/>
  <c r="I28" i="30" s="1"/>
  <c r="K28" i="30" s="1"/>
  <c r="L28" i="30" s="1"/>
  <c r="K27" i="30"/>
  <c r="L27" i="30" s="1"/>
  <c r="H26" i="30"/>
  <c r="I26" i="30" s="1"/>
  <c r="K26" i="30" s="1"/>
  <c r="L26" i="30" s="1"/>
  <c r="K25" i="30"/>
  <c r="L25" i="30"/>
  <c r="H24" i="30"/>
  <c r="I24" i="30" s="1"/>
  <c r="K24" i="30" s="1"/>
  <c r="L24" i="30" s="1"/>
  <c r="K23" i="30"/>
  <c r="L23" i="30" s="1"/>
  <c r="H22" i="30"/>
  <c r="I22" i="30" s="1"/>
  <c r="K22" i="30" s="1"/>
  <c r="L22" i="30" s="1"/>
  <c r="K21" i="30"/>
  <c r="L21" i="30"/>
  <c r="H20" i="30"/>
  <c r="I20" i="30" s="1"/>
  <c r="K20" i="30" s="1"/>
  <c r="L20" i="30" s="1"/>
  <c r="K19" i="30"/>
  <c r="L19" i="30" s="1"/>
  <c r="H18" i="30"/>
  <c r="I18" i="30" s="1"/>
  <c r="K18" i="30" s="1"/>
  <c r="L18" i="30" s="1"/>
  <c r="K17" i="30"/>
  <c r="L17" i="30"/>
  <c r="H16" i="30"/>
  <c r="I16" i="30" s="1"/>
  <c r="K16" i="30" s="1"/>
  <c r="L16" i="30" s="1"/>
  <c r="K15" i="30"/>
  <c r="L15" i="30" s="1"/>
  <c r="H14" i="30"/>
  <c r="I14" i="30" s="1"/>
  <c r="K14" i="30" s="1"/>
  <c r="L14" i="30" s="1"/>
  <c r="K13" i="30"/>
  <c r="L13" i="30"/>
  <c r="H12" i="30"/>
  <c r="I12" i="30" s="1"/>
  <c r="K12" i="30" s="1"/>
  <c r="L12" i="30" s="1"/>
  <c r="K11" i="30"/>
  <c r="L11" i="30" s="1"/>
  <c r="H10" i="30"/>
  <c r="I10" i="30" s="1"/>
  <c r="K10" i="30" s="1"/>
  <c r="K9" i="30"/>
  <c r="K34" i="30"/>
  <c r="H8" i="30"/>
  <c r="I8" i="30" s="1"/>
  <c r="K8" i="30" s="1"/>
  <c r="L8" i="30" s="1"/>
  <c r="D6" i="12"/>
  <c r="B4" i="59" s="1"/>
  <c r="B35" i="59" s="1"/>
  <c r="K31" i="12"/>
  <c r="L31" i="12" s="1"/>
  <c r="H30" i="12"/>
  <c r="I30" i="12" s="1"/>
  <c r="K30" i="12" s="1"/>
  <c r="L30" i="12" s="1"/>
  <c r="K29" i="12"/>
  <c r="L29" i="12" s="1"/>
  <c r="H28" i="12"/>
  <c r="I28" i="12" s="1"/>
  <c r="K28" i="12" s="1"/>
  <c r="L28" i="12" s="1"/>
  <c r="K27" i="12"/>
  <c r="L27" i="12" s="1"/>
  <c r="H26" i="12"/>
  <c r="I26" i="12" s="1"/>
  <c r="K26" i="12" s="1"/>
  <c r="L26" i="12" s="1"/>
  <c r="K25" i="12"/>
  <c r="L25" i="12"/>
  <c r="H24" i="12"/>
  <c r="I24" i="12"/>
  <c r="K24" i="12" s="1"/>
  <c r="L24" i="12" s="1"/>
  <c r="K23" i="12"/>
  <c r="L23" i="12"/>
  <c r="H22" i="12"/>
  <c r="I22" i="12" s="1"/>
  <c r="K22" i="12" s="1"/>
  <c r="L22" i="12" s="1"/>
  <c r="K21" i="12"/>
  <c r="L21" i="12"/>
  <c r="H20" i="12"/>
  <c r="I20" i="12" s="1"/>
  <c r="K20" i="12" s="1"/>
  <c r="L20" i="12" s="1"/>
  <c r="K19" i="12"/>
  <c r="L19" i="12"/>
  <c r="H18" i="12"/>
  <c r="I18" i="12" s="1"/>
  <c r="K18" i="12" s="1"/>
  <c r="L18" i="12" s="1"/>
  <c r="K17" i="12"/>
  <c r="L17" i="12"/>
  <c r="H16" i="12"/>
  <c r="I16" i="12"/>
  <c r="K16" i="12" s="1"/>
  <c r="L16" i="12" s="1"/>
  <c r="K15" i="12"/>
  <c r="L15" i="12"/>
  <c r="H14" i="12"/>
  <c r="I14" i="12" s="1"/>
  <c r="K14" i="12" s="1"/>
  <c r="L14" i="12" s="1"/>
  <c r="K13" i="12"/>
  <c r="L13" i="12"/>
  <c r="H12" i="12"/>
  <c r="I12" i="12" s="1"/>
  <c r="K12" i="12" s="1"/>
  <c r="L12" i="12" s="1"/>
  <c r="K11" i="12"/>
  <c r="L11" i="12"/>
  <c r="H10" i="12"/>
  <c r="I10" i="12" s="1"/>
  <c r="K9" i="12"/>
  <c r="K34" i="12"/>
  <c r="H8" i="12"/>
  <c r="I8" i="12" s="1"/>
  <c r="B5" i="59" s="1"/>
  <c r="L9" i="12"/>
  <c r="L9" i="30"/>
  <c r="L34" i="30" s="1"/>
  <c r="I20" i="59" l="1"/>
  <c r="I12" i="59"/>
  <c r="I19" i="59"/>
  <c r="I15" i="59"/>
  <c r="I25" i="59"/>
  <c r="I16" i="59"/>
  <c r="I27" i="59"/>
  <c r="I28" i="59"/>
  <c r="I14" i="59"/>
  <c r="I11" i="59"/>
  <c r="I24" i="59"/>
  <c r="I17" i="59"/>
  <c r="I13" i="59"/>
  <c r="I22" i="59"/>
  <c r="I29" i="59"/>
  <c r="I10" i="59"/>
  <c r="I30" i="59"/>
  <c r="I31" i="59"/>
  <c r="I18" i="59"/>
  <c r="I21" i="59"/>
  <c r="I23" i="59"/>
  <c r="I9" i="59"/>
  <c r="I26" i="59"/>
  <c r="B5" i="58"/>
  <c r="I27" i="58" s="1"/>
  <c r="L34" i="12"/>
  <c r="B4" i="58"/>
  <c r="B35" i="58" s="1"/>
  <c r="L10" i="30"/>
  <c r="L33" i="30" s="1"/>
  <c r="K33" i="30"/>
  <c r="B5" i="57"/>
  <c r="B5" i="56"/>
  <c r="B5" i="55"/>
  <c r="B5" i="54"/>
  <c r="B5" i="53"/>
  <c r="B5" i="52"/>
  <c r="B5" i="51"/>
  <c r="B5" i="50"/>
  <c r="B5" i="41"/>
  <c r="B5" i="40"/>
  <c r="B4" i="56"/>
  <c r="B35" i="56" s="1"/>
  <c r="B4" i="57"/>
  <c r="B35" i="57" s="1"/>
  <c r="B4" i="54"/>
  <c r="B35" i="54" s="1"/>
  <c r="B4" i="55"/>
  <c r="B35" i="55" s="1"/>
  <c r="B4" i="52"/>
  <c r="B35" i="52" s="1"/>
  <c r="B4" i="53"/>
  <c r="B35" i="53" s="1"/>
  <c r="B4" i="50"/>
  <c r="B35" i="50" s="1"/>
  <c r="B4" i="51"/>
  <c r="B35" i="51" s="1"/>
  <c r="B4" i="40"/>
  <c r="B36" i="40" s="1"/>
  <c r="B4" i="41"/>
  <c r="B35" i="41" s="1"/>
  <c r="K10" i="12"/>
  <c r="L10" i="12" s="1"/>
  <c r="I19" i="58" l="1"/>
  <c r="I32" i="59"/>
  <c r="I35" i="59" s="1"/>
  <c r="I28" i="58"/>
  <c r="I11" i="58"/>
  <c r="I12" i="58"/>
  <c r="I20" i="58"/>
  <c r="I29" i="58"/>
  <c r="I13" i="58"/>
  <c r="I21" i="58"/>
  <c r="I30" i="58"/>
  <c r="I14" i="58"/>
  <c r="I22" i="58"/>
  <c r="I31" i="58"/>
  <c r="I15" i="58"/>
  <c r="I16" i="58"/>
  <c r="I24" i="58"/>
  <c r="I23" i="58"/>
  <c r="I9" i="58"/>
  <c r="I17" i="58"/>
  <c r="I25" i="58"/>
  <c r="I10" i="58"/>
  <c r="I18" i="58"/>
  <c r="I26" i="58"/>
  <c r="I10" i="40"/>
  <c r="I15" i="40"/>
  <c r="I11" i="40"/>
  <c r="I12" i="40"/>
  <c r="I13" i="40"/>
  <c r="I14" i="40"/>
  <c r="I16" i="40"/>
  <c r="I17" i="40"/>
  <c r="I18" i="40"/>
  <c r="I19" i="40"/>
  <c r="I20" i="40"/>
  <c r="I21" i="40"/>
  <c r="I22" i="40"/>
  <c r="I23" i="40"/>
  <c r="I24" i="40"/>
  <c r="I25" i="40"/>
  <c r="I26" i="40"/>
  <c r="I27" i="40"/>
  <c r="I28" i="40"/>
  <c r="I29" i="40"/>
  <c r="I30" i="40"/>
  <c r="I31" i="40"/>
  <c r="I32" i="40"/>
  <c r="I31" i="41"/>
  <c r="I30" i="41"/>
  <c r="I29" i="41"/>
  <c r="I28" i="41"/>
  <c r="I27" i="41"/>
  <c r="I26" i="41"/>
  <c r="I25" i="41"/>
  <c r="I24" i="41"/>
  <c r="I23" i="41"/>
  <c r="I22" i="41"/>
  <c r="I21" i="41"/>
  <c r="I20" i="41"/>
  <c r="I19" i="41"/>
  <c r="I18" i="41"/>
  <c r="I17" i="41"/>
  <c r="I16" i="41"/>
  <c r="I15" i="41"/>
  <c r="I14" i="41"/>
  <c r="I13" i="41"/>
  <c r="I12" i="41"/>
  <c r="I11" i="41"/>
  <c r="I10" i="41"/>
  <c r="I9" i="41"/>
  <c r="I31" i="50"/>
  <c r="I30" i="50"/>
  <c r="I29" i="50"/>
  <c r="I28" i="50"/>
  <c r="I27" i="50"/>
  <c r="I26" i="50"/>
  <c r="I25" i="50"/>
  <c r="I24" i="50"/>
  <c r="I23" i="50"/>
  <c r="I22" i="50"/>
  <c r="I21" i="50"/>
  <c r="I20" i="50"/>
  <c r="I19" i="50"/>
  <c r="I18" i="50"/>
  <c r="I17" i="50"/>
  <c r="I16" i="50"/>
  <c r="I15" i="50"/>
  <c r="I14" i="50"/>
  <c r="I13" i="50"/>
  <c r="I12" i="50"/>
  <c r="I11" i="50"/>
  <c r="I10" i="50"/>
  <c r="I9" i="50"/>
  <c r="I31" i="51"/>
  <c r="I30" i="51"/>
  <c r="I29" i="51"/>
  <c r="I28" i="51"/>
  <c r="I27" i="51"/>
  <c r="I26" i="51"/>
  <c r="I25" i="51"/>
  <c r="I24" i="51"/>
  <c r="I23" i="51"/>
  <c r="I22" i="51"/>
  <c r="I21" i="51"/>
  <c r="I20" i="51"/>
  <c r="I19" i="51"/>
  <c r="I18" i="51"/>
  <c r="I17" i="51"/>
  <c r="I16" i="51"/>
  <c r="I15" i="51"/>
  <c r="I14" i="51"/>
  <c r="I13" i="51"/>
  <c r="I12" i="51"/>
  <c r="I11" i="51"/>
  <c r="I10" i="51"/>
  <c r="I9" i="51"/>
  <c r="I31" i="52"/>
  <c r="I30" i="52"/>
  <c r="I29" i="52"/>
  <c r="I28" i="52"/>
  <c r="I27" i="52"/>
  <c r="I26" i="52"/>
  <c r="I25" i="52"/>
  <c r="I24" i="52"/>
  <c r="I23" i="52"/>
  <c r="I22" i="52"/>
  <c r="I21" i="52"/>
  <c r="I20" i="52"/>
  <c r="I19" i="52"/>
  <c r="I18" i="52"/>
  <c r="I17" i="52"/>
  <c r="I16" i="52"/>
  <c r="I15" i="52"/>
  <c r="I14" i="52"/>
  <c r="I13" i="52"/>
  <c r="I12" i="52"/>
  <c r="I11" i="52"/>
  <c r="I10" i="52"/>
  <c r="I9" i="52"/>
  <c r="I31" i="53"/>
  <c r="I30" i="53"/>
  <c r="I29" i="53"/>
  <c r="I28" i="53"/>
  <c r="I27" i="53"/>
  <c r="I26" i="53"/>
  <c r="I25" i="53"/>
  <c r="I24" i="53"/>
  <c r="I23" i="53"/>
  <c r="I22" i="53"/>
  <c r="I21" i="53"/>
  <c r="I20" i="53"/>
  <c r="I19" i="53"/>
  <c r="I18" i="53"/>
  <c r="I17" i="53"/>
  <c r="I16" i="53"/>
  <c r="I15" i="53"/>
  <c r="I14" i="53"/>
  <c r="I13" i="53"/>
  <c r="I12" i="53"/>
  <c r="I11" i="53"/>
  <c r="I10" i="53"/>
  <c r="I9" i="53"/>
  <c r="I31" i="54"/>
  <c r="I30" i="54"/>
  <c r="I29" i="54"/>
  <c r="I28" i="54"/>
  <c r="I27" i="54"/>
  <c r="I26" i="54"/>
  <c r="I25" i="54"/>
  <c r="I24" i="54"/>
  <c r="I23" i="54"/>
  <c r="I22" i="54"/>
  <c r="I21" i="54"/>
  <c r="I20" i="54"/>
  <c r="I19" i="54"/>
  <c r="I18" i="54"/>
  <c r="I17" i="54"/>
  <c r="I16" i="54"/>
  <c r="I15" i="54"/>
  <c r="I14" i="54"/>
  <c r="I13" i="54"/>
  <c r="I12" i="54"/>
  <c r="I11" i="54"/>
  <c r="I10" i="54"/>
  <c r="I9" i="54"/>
  <c r="I31" i="55"/>
  <c r="I30" i="55"/>
  <c r="I29" i="55"/>
  <c r="I28" i="55"/>
  <c r="I27" i="55"/>
  <c r="I26" i="55"/>
  <c r="I25" i="55"/>
  <c r="I24" i="55"/>
  <c r="I23" i="55"/>
  <c r="I22" i="55"/>
  <c r="I21" i="55"/>
  <c r="I20" i="55"/>
  <c r="I19" i="55"/>
  <c r="I18" i="55"/>
  <c r="I17" i="55"/>
  <c r="I16" i="55"/>
  <c r="I15" i="55"/>
  <c r="I14" i="55"/>
  <c r="I13" i="55"/>
  <c r="I12" i="55"/>
  <c r="I11" i="55"/>
  <c r="I10" i="55"/>
  <c r="I9" i="55"/>
  <c r="I31" i="56"/>
  <c r="I30" i="56"/>
  <c r="I29" i="56"/>
  <c r="I28" i="56"/>
  <c r="I27" i="56"/>
  <c r="I26" i="56"/>
  <c r="I25" i="56"/>
  <c r="I24" i="56"/>
  <c r="I23" i="56"/>
  <c r="I22" i="56"/>
  <c r="I21" i="56"/>
  <c r="I20" i="56"/>
  <c r="I19" i="56"/>
  <c r="I18" i="56"/>
  <c r="I17" i="56"/>
  <c r="I16" i="56"/>
  <c r="I15" i="56"/>
  <c r="I14" i="56"/>
  <c r="I13" i="56"/>
  <c r="I12" i="56"/>
  <c r="I11" i="56"/>
  <c r="I10" i="56"/>
  <c r="I9" i="56"/>
  <c r="I31" i="57"/>
  <c r="I30" i="57"/>
  <c r="I29" i="57"/>
  <c r="I28" i="57"/>
  <c r="I27" i="57"/>
  <c r="I26" i="57"/>
  <c r="I25" i="57"/>
  <c r="I24" i="57"/>
  <c r="I23" i="57"/>
  <c r="I22" i="57"/>
  <c r="I21" i="57"/>
  <c r="I20" i="57"/>
  <c r="I19" i="57"/>
  <c r="I18" i="57"/>
  <c r="I17" i="57"/>
  <c r="I16" i="57"/>
  <c r="I15" i="57"/>
  <c r="I14" i="57"/>
  <c r="I13" i="57"/>
  <c r="I12" i="57"/>
  <c r="I11" i="57"/>
  <c r="I10" i="57"/>
  <c r="I9" i="57"/>
  <c r="K8" i="12"/>
  <c r="K33" i="12" s="1"/>
  <c r="I32" i="58" l="1"/>
  <c r="I35" i="58" s="1"/>
  <c r="I32" i="51"/>
  <c r="I35" i="51" s="1"/>
  <c r="I32" i="53"/>
  <c r="I35" i="53" s="1"/>
  <c r="I32" i="41"/>
  <c r="I35" i="41" s="1"/>
  <c r="I32" i="56"/>
  <c r="I35" i="56" s="1"/>
  <c r="I32" i="54"/>
  <c r="I35" i="54" s="1"/>
  <c r="I32" i="52"/>
  <c r="I35" i="52" s="1"/>
  <c r="I32" i="50"/>
  <c r="I35" i="50" s="1"/>
  <c r="I32" i="57"/>
  <c r="I35" i="57" s="1"/>
  <c r="I32" i="55"/>
  <c r="I35" i="55" s="1"/>
  <c r="I33" i="40"/>
  <c r="I36" i="40" s="1"/>
  <c r="L8" i="12"/>
  <c r="L33" i="12" s="1"/>
</calcChain>
</file>

<file path=xl/comments1.xml><?xml version="1.0" encoding="utf-8"?>
<comments xmlns="http://schemas.openxmlformats.org/spreadsheetml/2006/main">
  <authors>
    <author>作成者</author>
  </authors>
  <commentList>
    <comment ref="D5" authorId="0" shapeId="0">
      <text>
        <r>
          <rPr>
            <b/>
            <sz val="14"/>
            <color indexed="81"/>
            <rFont val="ＭＳ Ｐゴシック"/>
            <family val="3"/>
            <charset val="128"/>
          </rPr>
          <t>会社名を入力してください。</t>
        </r>
      </text>
    </comment>
    <comment ref="D6" authorId="0" shapeId="0">
      <text>
        <r>
          <rPr>
            <b/>
            <sz val="14"/>
            <color indexed="81"/>
            <rFont val="ＭＳ Ｐゴシック"/>
            <family val="3"/>
            <charset val="128"/>
          </rPr>
          <t>本シートの下のタブ（シート名：人件費シート　〇〇太郎）を右クリックで、「</t>
        </r>
        <r>
          <rPr>
            <b/>
            <u/>
            <sz val="14"/>
            <color indexed="81"/>
            <rFont val="ＭＳ Ｐゴシック"/>
            <family val="3"/>
            <charset val="128"/>
          </rPr>
          <t>従事する方</t>
        </r>
        <r>
          <rPr>
            <b/>
            <sz val="14"/>
            <color indexed="81"/>
            <rFont val="ＭＳ Ｐゴシック"/>
            <family val="3"/>
            <charset val="128"/>
          </rPr>
          <t>」の名前に変更してください。
自動的に名前がセルに表示されます。</t>
        </r>
      </text>
    </comment>
    <comment ref="F8" authorId="0" shapeId="0">
      <text>
        <r>
          <rPr>
            <b/>
            <sz val="14"/>
            <color indexed="81"/>
            <rFont val="ＭＳ Ｐゴシック"/>
            <family val="3"/>
            <charset val="128"/>
          </rPr>
          <t>総支給額のセルに該当月の支給金額を入力してください。
人件費単価が自動的に表示されます。</t>
        </r>
      </text>
    </comment>
    <comment ref="J8" authorId="0" shapeId="0">
      <text>
        <r>
          <rPr>
            <b/>
            <sz val="14"/>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<sst xmlns="http://schemas.openxmlformats.org/spreadsheetml/2006/main" count="2493" uniqueCount="128">
  <si>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</si>
  <si>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</si>
  <si>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</si>
  <si>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</si>
  <si>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</si>
  <si>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</si>
  <si>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</si>
  <si>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</si>
  <si>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</si>
  <si>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</si>
  <si>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</si>
  <si>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</si>
  <si>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</si>
  <si>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</si>
  <si>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</si>
  <si>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</si>
  <si>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</si>
  <si>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</si>
  <si>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</si>
  <si>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</si>
  <si>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</si>
  <si>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</si>
  <si>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</si>
  <si>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</si>
  <si>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</si>
  <si>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</si>
  <si>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</si>
  <si>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</si>
  <si>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</si>
  <si>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</si>
  <si>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</si>
  <si>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</si>
  <si>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</si>
  <si>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</si>
  <si>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t>
    <phoneticPr fontId="3"/>
  </si>
  <si>
    <t>指定のセル以外の入力は、しないでください。</t>
    <rPh sb="0" eb="2">
      <t>シテイ</t>
    </rPh>
    <rPh sb="5" eb="7">
      <t>イガイ</t>
    </rPh>
    <rPh sb="8" eb="10">
      <t>ニュウリョク</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</si>
  <si>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</si>
  <si>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</si>
  <si>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</si>
  <si>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</si>
  <si>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</si>
  <si>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株式会社×××</t>
    <rPh sb="0" eb="4">
      <t>カブ</t>
    </rPh>
    <phoneticPr fontId="3"/>
  </si>
  <si>
    <t>従事者印</t>
    <rPh sb="0" eb="3">
      <t>ジュウジシャ</t>
    </rPh>
    <rPh sb="3" eb="4">
      <t>イン</t>
    </rPh>
    <phoneticPr fontId="3"/>
  </si>
  <si>
    <t>直　接　人　件　費　総　括　表　（　前　期　）</t>
    <rPh sb="0" eb="1">
      <t>チョク</t>
    </rPh>
    <rPh sb="2" eb="3">
      <t>セツ</t>
    </rPh>
    <rPh sb="4" eb="5">
      <t>ジン</t>
    </rPh>
    <rPh sb="6" eb="7">
      <t>ケン</t>
    </rPh>
    <rPh sb="8" eb="9">
      <t>ヒ</t>
    </rPh>
    <rPh sb="10" eb="11">
      <t>フサ</t>
    </rPh>
    <rPh sb="12" eb="13">
      <t>クク</t>
    </rPh>
    <rPh sb="14" eb="15">
      <t>ヒョウ</t>
    </rPh>
    <rPh sb="18" eb="19">
      <t>マエ</t>
    </rPh>
    <rPh sb="20" eb="21">
      <t>キ</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</si>
  <si>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</si>
  <si>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</si>
  <si>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</si>
  <si>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</si>
  <si>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</si>
  <si>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</si>
  <si>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</si>
  <si>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</si>
  <si>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</si>
  <si>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</si>
  <si>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</si>
  <si>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</si>
  <si>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</si>
  <si>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</si>
  <si>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</si>
  <si>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</si>
  <si>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</si>
  <si>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</si>
  <si>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</si>
  <si>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</si>
  <si>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給料締日：</t>
    <rPh sb="0" eb="2">
      <t>キュウリョウ</t>
    </rPh>
    <rPh sb="2" eb="4">
      <t>シメビ</t>
    </rPh>
    <phoneticPr fontId="3"/>
  </si>
  <si>
    <t>日</t>
    <rPh sb="0" eb="1">
      <t>ニチ</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</si>
  <si>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</si>
  <si>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</si>
  <si>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</si>
  <si>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</si>
  <si>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</si>
  <si>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</si>
  <si>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</si>
  <si>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令和</t>
    <rPh sb="0" eb="2">
      <t>レイワ</t>
    </rPh>
    <phoneticPr fontId="3"/>
  </si>
  <si>
    <t>日（　　）</t>
    <rPh sb="0" eb="1">
      <t>ヒ</t>
    </rPh>
    <phoneticPr fontId="3"/>
  </si>
  <si>
    <t>対象期間のうち、最も低い総支給額</t>
    <rPh sb="0" eb="2">
      <t>タイショウ</t>
    </rPh>
    <rPh sb="2" eb="4">
      <t>キカン</t>
    </rPh>
    <rPh sb="8" eb="9">
      <t>モット</t>
    </rPh>
    <rPh sb="10" eb="11">
      <t>ヒク</t>
    </rPh>
    <rPh sb="12" eb="13">
      <t>ソウ</t>
    </rPh>
    <rPh sb="13" eb="16">
      <t>シキュウガク</t>
    </rPh>
    <phoneticPr fontId="3"/>
  </si>
  <si>
    <r>
      <rPr>
        <b/>
        <u/>
        <sz val="12"/>
        <color rgb="FFFF0000"/>
        <rFont val="ＭＳ Ｐゴシック"/>
        <family val="3"/>
        <charset val="128"/>
      </rPr>
      <t>社員数分</t>
    </r>
    <r>
      <rPr>
        <b/>
        <sz val="12"/>
        <color rgb="FFFF0000"/>
        <rFont val="ＭＳ Ｐゴシック"/>
        <family val="3"/>
        <charset val="128"/>
      </rPr>
      <t>、この「Excelファイル」を作成してください。</t>
    </r>
    <rPh sb="0" eb="3">
      <t>シャインスウ</t>
    </rPh>
    <rPh sb="3" eb="4">
      <t>ブン</t>
    </rPh>
    <rPh sb="19" eb="21">
      <t>サクセイ</t>
    </rPh>
    <phoneticPr fontId="3"/>
  </si>
  <si>
    <t>画面一番下のシートの名称（人件費シート　○○太郎)を右クリック 
　⇒ 名前の変更 ⇒ 社員の名前　　に変更して下さい。
「氏名欄」に社員の名前が自動的に入ります。</t>
    <rPh sb="0" eb="2">
      <t>ガメン</t>
    </rPh>
    <rPh sb="2" eb="4">
      <t>イチバン</t>
    </rPh>
    <rPh sb="4" eb="5">
      <t>シタ</t>
    </rPh>
    <rPh sb="10" eb="12">
      <t>メイショウ</t>
    </rPh>
    <rPh sb="13" eb="16">
      <t>ジンケンヒ</t>
    </rPh>
    <rPh sb="22" eb="24">
      <t>タロウ</t>
    </rPh>
    <rPh sb="26" eb="27">
      <t>ミギ</t>
    </rPh>
    <rPh sb="36" eb="38">
      <t>ナマエ</t>
    </rPh>
    <rPh sb="39" eb="41">
      <t>ヘンコウ</t>
    </rPh>
    <rPh sb="44" eb="46">
      <t>シャイン</t>
    </rPh>
    <rPh sb="47" eb="49">
      <t>ナマエ</t>
    </rPh>
    <rPh sb="52" eb="54">
      <t>ヘンコウ</t>
    </rPh>
    <rPh sb="56" eb="57">
      <t>クダ</t>
    </rPh>
    <rPh sb="73" eb="76">
      <t>ジドウテキ</t>
    </rPh>
    <phoneticPr fontId="3"/>
  </si>
  <si>
    <r>
      <t>「</t>
    </r>
    <r>
      <rPr>
        <b/>
        <u/>
        <sz val="12"/>
        <color indexed="8"/>
        <rFont val="ＭＳ Ｐゴシック"/>
        <family val="3"/>
        <charset val="128"/>
      </rPr>
      <t>総支給額（Ａ）</t>
    </r>
    <r>
      <rPr>
        <sz val="12"/>
        <color indexed="8"/>
        <rFont val="ＭＳ Ｐゴシック"/>
        <family val="3"/>
        <charset val="128"/>
      </rPr>
      <t>」は、貴社の「</t>
    </r>
    <r>
      <rPr>
        <b/>
        <sz val="12"/>
        <color indexed="8"/>
        <rFont val="ＭＳ Ｐゴシック"/>
        <family val="3"/>
        <charset val="128"/>
      </rPr>
      <t>賃金台帳</t>
    </r>
    <r>
      <rPr>
        <sz val="12"/>
        <color indexed="8"/>
        <rFont val="ＭＳ Ｐゴシック"/>
        <family val="3"/>
        <charset val="128"/>
      </rPr>
      <t>」等から転記してください。</t>
    </r>
    <rPh sb="1" eb="2">
      <t>ソウ</t>
    </rPh>
    <rPh sb="2" eb="5">
      <t>シキュウガク</t>
    </rPh>
    <rPh sb="11" eb="13">
      <t>キシャ</t>
    </rPh>
    <rPh sb="15" eb="17">
      <t>チンギン</t>
    </rPh>
    <rPh sb="17" eb="19">
      <t>ダイチョウ</t>
    </rPh>
    <rPh sb="20" eb="21">
      <t>トウ</t>
    </rPh>
    <rPh sb="23" eb="25">
      <t>テンキ</t>
    </rPh>
    <phoneticPr fontId="3"/>
  </si>
  <si>
    <r>
      <t>各月の「</t>
    </r>
    <r>
      <rPr>
        <b/>
        <sz val="12"/>
        <color indexed="8"/>
        <rFont val="ＭＳ Ｐゴシック"/>
        <family val="3"/>
        <charset val="128"/>
      </rPr>
      <t>作業日報兼直接人件費個別明細表</t>
    </r>
    <r>
      <rPr>
        <sz val="12"/>
        <color indexed="8"/>
        <rFont val="ＭＳ Ｐゴシック"/>
        <family val="3"/>
        <charset val="128"/>
      </rPr>
      <t>」の</t>
    </r>
    <r>
      <rPr>
        <u/>
        <sz val="12"/>
        <color indexed="8"/>
        <rFont val="ＭＳ Ｐゴシック"/>
        <family val="3"/>
        <charset val="128"/>
      </rPr>
      <t>１か月の時間数の合計</t>
    </r>
    <r>
      <rPr>
        <sz val="12"/>
        <color indexed="8"/>
        <rFont val="ＭＳ Ｐゴシック"/>
        <family val="3"/>
        <charset val="128"/>
      </rPr>
      <t>が</t>
    </r>
    <rPh sb="0" eb="1">
      <t>カク</t>
    </rPh>
    <rPh sb="1" eb="2">
      <t>ツキ</t>
    </rPh>
    <rPh sb="4" eb="6">
      <t>サギョウ</t>
    </rPh>
    <rPh sb="6" eb="8">
      <t>ニッポウ</t>
    </rPh>
    <rPh sb="8" eb="9">
      <t>ケン</t>
    </rPh>
    <rPh sb="9" eb="11">
      <t>チョクセツ</t>
    </rPh>
    <rPh sb="11" eb="14">
      <t>ジンケンヒ</t>
    </rPh>
    <rPh sb="14" eb="16">
      <t>コベツ</t>
    </rPh>
    <rPh sb="16" eb="18">
      <t>メイサイ</t>
    </rPh>
    <rPh sb="18" eb="19">
      <t>ヒョウ</t>
    </rPh>
    <rPh sb="23" eb="24">
      <t>ゲツ</t>
    </rPh>
    <rPh sb="25" eb="27">
      <t>ジカン</t>
    </rPh>
    <rPh sb="27" eb="28">
      <t>スウ</t>
    </rPh>
    <rPh sb="29" eb="31">
      <t>ゴウケイ</t>
    </rPh>
    <phoneticPr fontId="3"/>
  </si>
  <si>
    <t>従業員別人件費総括表</t>
    <rPh sb="0" eb="3">
      <t>ジュウギョウイン</t>
    </rPh>
    <rPh sb="3" eb="4">
      <t>ベツ</t>
    </rPh>
    <rPh sb="4" eb="7">
      <t>ジンケンヒ</t>
    </rPh>
    <rPh sb="7" eb="10">
      <t>ソウカツヒョウ</t>
    </rPh>
    <phoneticPr fontId="3"/>
  </si>
  <si>
    <t>人件費シート（従業員別人件費総括表）入力方法</t>
    <rPh sb="0" eb="3">
      <t>ジンケンヒ</t>
    </rPh>
    <rPh sb="7" eb="10">
      <t>ジュウギョウイン</t>
    </rPh>
    <rPh sb="10" eb="11">
      <t>ベツ</t>
    </rPh>
    <rPh sb="11" eb="14">
      <t>ジンケンヒ</t>
    </rPh>
    <rPh sb="14" eb="17">
      <t>ソウカツヒョウ</t>
    </rPh>
    <rPh sb="18" eb="20">
      <t>ニュウリョク</t>
    </rPh>
    <rPh sb="20" eb="22">
      <t>ホウホウ</t>
    </rPh>
    <phoneticPr fontId="3"/>
  </si>
  <si>
    <t>氏名</t>
    <rPh sb="0" eb="2">
      <t>シメイ</t>
    </rPh>
    <phoneticPr fontId="3"/>
  </si>
  <si>
    <t>○○　太郎</t>
    <rPh sb="3" eb="5">
      <t>タロウ</t>
    </rPh>
    <phoneticPr fontId="3"/>
  </si>
  <si>
    <t>令和</t>
    <rPh sb="0" eb="2">
      <t>レイワ</t>
    </rPh>
    <phoneticPr fontId="3"/>
  </si>
  <si>
    <t>　　　　　　作　業　日　報　兼　直　接　人　件　費　個　別　明　細　表　（令和３年12月分）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</si>
  <si>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12月16日（木）</t>
    <rPh sb="2" eb="3">
      <t>ガツ</t>
    </rPh>
    <rPh sb="5" eb="6">
      <t>ヒ</t>
    </rPh>
    <rPh sb="7" eb="8">
      <t>モク</t>
    </rPh>
    <phoneticPr fontId="3"/>
  </si>
  <si>
    <t>17日（金）</t>
    <rPh sb="2" eb="3">
      <t>ヒ</t>
    </rPh>
    <rPh sb="4" eb="5">
      <t>キン</t>
    </rPh>
    <phoneticPr fontId="3"/>
  </si>
  <si>
    <t>20日（月）</t>
    <rPh sb="2" eb="3">
      <t>ヒ</t>
    </rPh>
    <rPh sb="4" eb="5">
      <t>ゲツ</t>
    </rPh>
    <phoneticPr fontId="3"/>
  </si>
  <si>
    <t>21日（火）</t>
    <rPh sb="2" eb="3">
      <t>ニチ</t>
    </rPh>
    <rPh sb="4" eb="5">
      <t>カ</t>
    </rPh>
    <phoneticPr fontId="3"/>
  </si>
  <si>
    <t>22日（水）</t>
    <rPh sb="2" eb="3">
      <t>ニチ</t>
    </rPh>
    <rPh sb="4" eb="5">
      <t>スイ</t>
    </rPh>
    <phoneticPr fontId="3"/>
  </si>
  <si>
    <t>23日（木）</t>
    <rPh sb="2" eb="3">
      <t>ヒ</t>
    </rPh>
    <rPh sb="4" eb="5">
      <t>モク</t>
    </rPh>
    <phoneticPr fontId="3"/>
  </si>
  <si>
    <t>24日（金）</t>
    <rPh sb="2" eb="3">
      <t>ヒ</t>
    </rPh>
    <rPh sb="4" eb="5">
      <t>キン</t>
    </rPh>
    <phoneticPr fontId="3"/>
  </si>
  <si>
    <t>27日（月）</t>
    <rPh sb="2" eb="3">
      <t>ヒ</t>
    </rPh>
    <rPh sb="4" eb="5">
      <t>ゲツ</t>
    </rPh>
    <phoneticPr fontId="3"/>
  </si>
  <si>
    <t>28日（火）</t>
    <rPh sb="2" eb="3">
      <t>ニチ</t>
    </rPh>
    <rPh sb="4" eb="5">
      <t>カ</t>
    </rPh>
    <phoneticPr fontId="3"/>
  </si>
  <si>
    <t>１月４日（火）</t>
    <rPh sb="1" eb="2">
      <t>ガツ</t>
    </rPh>
    <rPh sb="5" eb="6">
      <t>カ</t>
    </rPh>
    <phoneticPr fontId="3"/>
  </si>
  <si>
    <t>５日（水）</t>
    <rPh sb="3" eb="4">
      <t>スイ</t>
    </rPh>
    <phoneticPr fontId="3"/>
  </si>
  <si>
    <t>６日（木）</t>
    <rPh sb="1" eb="2">
      <t>ニチ</t>
    </rPh>
    <rPh sb="3" eb="4">
      <t>モク</t>
    </rPh>
    <phoneticPr fontId="3"/>
  </si>
  <si>
    <t>７日（金）</t>
    <rPh sb="1" eb="2">
      <t>ヒ</t>
    </rPh>
    <rPh sb="3" eb="4">
      <t>キン</t>
    </rPh>
    <phoneticPr fontId="3"/>
  </si>
  <si>
    <t>11日（火）</t>
    <rPh sb="2" eb="3">
      <t>ニチ</t>
    </rPh>
    <rPh sb="4" eb="5">
      <t>カ</t>
    </rPh>
    <phoneticPr fontId="3"/>
  </si>
  <si>
    <t>12日（水）</t>
    <rPh sb="2" eb="3">
      <t>ニチ</t>
    </rPh>
    <rPh sb="4" eb="5">
      <t>スイ</t>
    </rPh>
    <phoneticPr fontId="3"/>
  </si>
  <si>
    <t>13日（木）</t>
    <rPh sb="2" eb="3">
      <t>ヒ</t>
    </rPh>
    <rPh sb="4" eb="5">
      <t>モク</t>
    </rPh>
    <phoneticPr fontId="3"/>
  </si>
  <si>
    <t>14日（金）</t>
    <rPh sb="2" eb="3">
      <t>ヒ</t>
    </rPh>
    <rPh sb="4" eb="5">
      <t>キン</t>
    </rPh>
    <phoneticPr fontId="3"/>
  </si>
  <si>
    <t>　　　　　　作　業　日　報　兼　直　接　人　件　費　個　別　明　細　表　（令和３年11月分）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</si>
  <si>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（令和４年１月分）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</si>
  <si>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（令和４年２月分）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</si>
  <si>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（令和４年３月分）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</si>
  <si>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（令和４年４月分）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</si>
  <si>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（令和４年５月分）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</si>
  <si>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（令和４年６月分）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</si>
  <si>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（令和４年７月分）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</si>
  <si>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（令和４年８月分）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</si>
  <si>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（令和４年９月分）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</si>
  <si>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t>
  </si>
  <si>
    <t>報告期間：　令和３年11月30日 ～ 令和４年９月まで  【中間報告分】</t>
    <rPh sb="0" eb="2">
      <t>ホウコク</t>
    </rPh>
    <rPh sb="2" eb="4">
      <t>キカン</t>
    </rPh>
    <rPh sb="6" eb="8">
      <t>レイワ</t>
    </rPh>
    <rPh sb="9" eb="10">
      <t>ネン</t>
    </rPh>
    <rPh sb="12" eb="13">
      <t>ガツ</t>
    </rPh>
    <rPh sb="15" eb="16">
      <t>ニチ</t>
    </rPh>
    <rPh sb="19" eb="21">
      <t>レイワ</t>
    </rPh>
    <rPh sb="22" eb="23">
      <t>ネン</t>
    </rPh>
    <rPh sb="24" eb="25">
      <t>ガツ</t>
    </rPh>
    <phoneticPr fontId="3"/>
  </si>
  <si>
    <t>報告期間：令和３年11月30日 ～ 令和４年９月まで  【中間報告分】　</t>
    <rPh sb="0" eb="2">
      <t>ホウコク</t>
    </rPh>
    <rPh sb="2" eb="4">
      <t>キカン</t>
    </rPh>
    <rPh sb="5" eb="7">
      <t>レイワ</t>
    </rPh>
    <rPh sb="8" eb="9">
      <t>ネン</t>
    </rPh>
    <rPh sb="11" eb="12">
      <t>ガツ</t>
    </rPh>
    <rPh sb="14" eb="15">
      <t>ニチ</t>
    </rPh>
    <rPh sb="18" eb="20">
      <t>レイワ</t>
    </rPh>
    <rPh sb="21" eb="22">
      <t>ネン</t>
    </rPh>
    <rPh sb="23" eb="24">
      <t>ガツ</t>
    </rPh>
    <phoneticPr fontId="3"/>
  </si>
  <si>
    <t>30日（火）</t>
    <rPh sb="2" eb="3">
      <t>ヒ</t>
    </rPh>
    <rPh sb="4" eb="5">
      <t>カ</t>
    </rPh>
    <phoneticPr fontId="3"/>
  </si>
  <si>
    <r>
      <t xml:space="preserve">入力頂くのは、
</t>
    </r>
    <r>
      <rPr>
        <b/>
        <sz val="12"/>
        <rFont val="ＭＳ Ｐゴシック"/>
        <family val="3"/>
        <charset val="128"/>
      </rPr>
      <t>報告期間：令和３年11月30日 ～ 令和４年９月まで（中間報告分）と、</t>
    </r>
    <r>
      <rPr>
        <b/>
        <sz val="12"/>
        <color indexed="8"/>
        <rFont val="ＭＳ Ｐゴシック"/>
        <family val="3"/>
        <charset val="128"/>
      </rPr>
      <t>「総支給額（A)」のセルだけです。</t>
    </r>
    <r>
      <rPr>
        <b/>
        <sz val="12"/>
        <color rgb="FFFF0000"/>
        <rFont val="ＭＳ Ｐゴシック"/>
        <family val="3"/>
        <charset val="128"/>
      </rPr>
      <t>令和３年11月分は11月30日の１日間のみが対象</t>
    </r>
    <r>
      <rPr>
        <b/>
        <sz val="12"/>
        <color indexed="8"/>
        <rFont val="ＭＳ Ｐゴシック"/>
        <family val="3"/>
        <charset val="128"/>
      </rPr>
      <t>です。</t>
    </r>
    <rPh sb="0" eb="2">
      <t>ニュウリョク</t>
    </rPh>
    <rPh sb="2" eb="3">
      <t>イタダ</t>
    </rPh>
    <rPh sb="13" eb="15">
      <t>レイワ</t>
    </rPh>
    <rPh sb="22" eb="23">
      <t>ニチ</t>
    </rPh>
    <rPh sb="26" eb="28">
      <t>レイワ</t>
    </rPh>
    <rPh sb="37" eb="40">
      <t>ホウコクブン</t>
    </rPh>
    <rPh sb="60" eb="62">
      <t>レイワ</t>
    </rPh>
    <rPh sb="63" eb="64">
      <t>ネン</t>
    </rPh>
    <rPh sb="66" eb="67">
      <t>ガツ</t>
    </rPh>
    <rPh sb="67" eb="68">
      <t>ブン</t>
    </rPh>
    <rPh sb="71" eb="72">
      <t>ガツ</t>
    </rPh>
    <rPh sb="74" eb="75">
      <t>ニチ</t>
    </rPh>
    <rPh sb="77" eb="78">
      <t>ニチ</t>
    </rPh>
    <rPh sb="78" eb="79">
      <t>アイダ</t>
    </rPh>
    <rPh sb="82" eb="84">
      <t>タイショウ</t>
    </rPh>
    <phoneticPr fontId="3"/>
  </si>
  <si>
    <t>合　　　計</t>
    <rPh sb="0" eb="1">
      <t>ゴウ</t>
    </rPh>
    <rPh sb="4" eb="5">
      <t>ケイ</t>
    </rPh>
    <phoneticPr fontId="3"/>
  </si>
  <si>
    <t>助成対象経費</t>
    <rPh sb="0" eb="2">
      <t>ジョセイ</t>
    </rPh>
    <rPh sb="2" eb="4">
      <t>タイショウ</t>
    </rPh>
    <rPh sb="4" eb="6">
      <t>ケイヒ</t>
    </rPh>
    <phoneticPr fontId="3"/>
  </si>
  <si>
    <t>延時間数（Ⅰ）</t>
    <rPh sb="0" eb="1">
      <t>ノ</t>
    </rPh>
    <rPh sb="1" eb="3">
      <t>ジカン</t>
    </rPh>
    <rPh sb="3" eb="4">
      <t>スウ</t>
    </rPh>
    <phoneticPr fontId="3"/>
  </si>
  <si>
    <t>時間給の合計
（Ⅰ）×（Ⅱ）</t>
    <rPh sb="0" eb="2">
      <t>ジカン</t>
    </rPh>
    <rPh sb="2" eb="3">
      <t>キュウ</t>
    </rPh>
    <rPh sb="4" eb="6">
      <t>ゴウケイ</t>
    </rPh>
    <phoneticPr fontId="3"/>
  </si>
  <si>
    <t>様式6号（別紙2-1）</t>
    <rPh sb="0" eb="2">
      <t>ヨウシキ</t>
    </rPh>
    <rPh sb="3" eb="4">
      <t>ゴウ</t>
    </rPh>
    <rPh sb="5" eb="7">
      <t>ベッシ</t>
    </rPh>
    <phoneticPr fontId="3"/>
  </si>
  <si>
    <t>（注）作業日報兼直接人件費個別明細表から氏名別ごとに記入してください。</t>
    <phoneticPr fontId="3"/>
  </si>
  <si>
    <t>様式６号（別紙２－２）</t>
    <rPh sb="0" eb="2">
      <t>ヨウシキ</t>
    </rPh>
    <rPh sb="3" eb="4">
      <t>ゴウ</t>
    </rPh>
    <rPh sb="5" eb="7">
      <t>ベッシ</t>
    </rPh>
    <phoneticPr fontId="3"/>
  </si>
  <si>
    <t>様式6号（別紙2-3）</t>
    <rPh sb="0" eb="2">
      <t>ヨウシキ</t>
    </rPh>
    <rPh sb="3" eb="4">
      <t>ゴウ</t>
    </rPh>
    <rPh sb="5" eb="7">
      <t>ベッシ</t>
    </rPh>
    <phoneticPr fontId="3"/>
  </si>
  <si>
    <t>様式6号（別紙2-3）</t>
    <phoneticPr fontId="3"/>
  </si>
  <si>
    <t>年　　月　　日～　　　年　　月　　日</t>
    <rPh sb="0" eb="1">
      <t>トシ</t>
    </rPh>
    <rPh sb="3" eb="4">
      <t>ツキ</t>
    </rPh>
    <rPh sb="6" eb="7">
      <t>ヒ</t>
    </rPh>
    <rPh sb="11" eb="12">
      <t>トシ</t>
    </rPh>
    <rPh sb="14" eb="15">
      <t>ツキ</t>
    </rPh>
    <rPh sb="17" eb="18">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</si>
</sst>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0_ "/>
  </numFmts>
  <fonts count="31"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u/>
      <sz val="14"/>
      <color indexed="81"/>
      <name val="ＭＳ Ｐゴシック"/>
      <family val="3"/>
      <charset val="128"/>
    </font>
    <font>
      <b/>
      <u/>
      <sz val="12"/>
      <color rgb="FFFF0000"/>
      <name val="ＭＳ Ｐゴシック"/>
      <family val="3"/>
      <charset val="128"/>
    </font>
    <font>
      <b/>
      <sz val="14"/>
      <color theme="8" tint="-0.249977111117893"/>
      <name val="ＭＳ Ｐゴシック"/>
      <family val="3"/>
      <charset val="128"/>
    </font>
    <font>
      <b/>
      <sz val="14"/>
      <color theme="8" tint="-0.249977111117893"/>
      <name val="ＭＳ Ｐ明朝"/>
      <family val="1"/>
      <charset val="128"/>
    </font>
    <font>
      <u/>
      <sz val="12"/>
      <color indexed="8"/>
      <name val="ＭＳ Ｐゴシック"/>
      <family val="3"/>
      <charset val="128"/>
    </font>
    <font>
      <sz val="14"/>
      <color indexed="8"/>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
      <patternFill patternType="solid">
        <fgColor theme="8" tint="0.79998168889431442"/>
        <bgColor indexed="64"/>
      </patternFill>
    </fill>
  </fills>
  <borders count="57">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medium">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285">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8"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4" fillId="0" borderId="0" xfId="0" applyFont="1" applyAlignment="1">
      <alignment horizontal="left" vertical="center"/>
    </xf>
    <xf numFmtId="0" fontId="21" fillId="0" borderId="0" xfId="0" applyFont="1" applyBorder="1" applyAlignment="1">
      <alignment horizontal="center" vertical="center"/>
    </xf>
    <xf numFmtId="0" fontId="0" fillId="0" borderId="38" xfId="0" applyFont="1" applyBorder="1" applyAlignment="1">
      <alignmen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5"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5"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xf>
    <xf numFmtId="177" fontId="19" fillId="0" borderId="39" xfId="0" applyNumberFormat="1" applyFont="1" applyFill="1" applyBorder="1" applyAlignment="1">
      <alignment horizontal="center" vertical="center"/>
    </xf>
    <xf numFmtId="0" fontId="0" fillId="6" borderId="3" xfId="0" applyNumberFormat="1" applyFont="1" applyFill="1" applyBorder="1" applyAlignment="1">
      <alignment horizontal="center" vertical="center"/>
    </xf>
    <xf numFmtId="38" fontId="0" fillId="6" borderId="3" xfId="1" applyFont="1" applyFill="1" applyBorder="1" applyAlignment="1">
      <alignment horizontal="right" vertical="center"/>
    </xf>
    <xf numFmtId="0" fontId="4" fillId="0" borderId="0" xfId="0" applyFont="1" applyAlignment="1">
      <alignment horizontal="left" vertical="center"/>
    </xf>
    <xf numFmtId="0" fontId="0" fillId="0" borderId="0" xfId="0" applyFont="1" applyAlignment="1">
      <alignment horizontal="center" vertical="center"/>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6" borderId="3" xfId="0" applyNumberFormat="1" applyFont="1" applyFill="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182" fontId="0" fillId="5"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3" xfId="0" applyNumberFormat="1" applyFont="1" applyFill="1" applyBorder="1" applyAlignment="1" applyProtection="1">
      <alignment horizontal="center" vertical="center"/>
      <protection locked="0"/>
    </xf>
    <xf numFmtId="0" fontId="0" fillId="0" borderId="48"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49"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0" fontId="0" fillId="0" borderId="0" xfId="0" applyFont="1" applyAlignment="1">
      <alignment horizontal="center" vertical="center"/>
    </xf>
    <xf numFmtId="0" fontId="4" fillId="0" borderId="0" xfId="0" applyFont="1" applyAlignment="1">
      <alignment horizontal="left" vertical="center"/>
    </xf>
    <xf numFmtId="38" fontId="0" fillId="0" borderId="5" xfId="1" applyFont="1" applyBorder="1" applyAlignment="1">
      <alignment horizontal="center" vertical="center"/>
    </xf>
    <xf numFmtId="38" fontId="0" fillId="0" borderId="0" xfId="1" applyFont="1" applyBorder="1" applyAlignment="1">
      <alignment horizontal="center" vertical="center"/>
    </xf>
    <xf numFmtId="178" fontId="22" fillId="0" borderId="0" xfId="2" applyNumberFormat="1" applyFont="1" applyProtection="1">
      <alignment vertical="center"/>
      <protection locked="0"/>
    </xf>
    <xf numFmtId="0" fontId="23" fillId="0" borderId="53" xfId="0" applyNumberFormat="1" applyFont="1" applyFill="1" applyBorder="1" applyAlignment="1">
      <alignment vertical="center"/>
    </xf>
    <xf numFmtId="0" fontId="23" fillId="0" borderId="48" xfId="0" applyNumberFormat="1" applyFont="1" applyFill="1" applyBorder="1" applyAlignment="1">
      <alignment vertical="center"/>
    </xf>
    <xf numFmtId="0" fontId="24" fillId="0" borderId="53" xfId="0" applyNumberFormat="1" applyFont="1" applyFill="1" applyBorder="1" applyAlignment="1">
      <alignment horizontal="left" vertical="center"/>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178" fontId="1" fillId="0" borderId="24" xfId="2" applyNumberFormat="1" applyFont="1" applyFill="1" applyBorder="1" applyAlignment="1" applyProtection="1">
      <alignment horizontal="right" vertical="center" shrinkToFit="1"/>
    </xf>
    <xf numFmtId="20" fontId="19" fillId="0" borderId="3" xfId="0" applyNumberFormat="1" applyFont="1" applyBorder="1" applyAlignment="1">
      <alignment horizontal="center" vertical="center"/>
    </xf>
    <xf numFmtId="20" fontId="19" fillId="0" borderId="8" xfId="0" applyNumberFormat="1" applyFont="1" applyBorder="1" applyAlignment="1">
      <alignment horizontal="center" vertical="center"/>
    </xf>
    <xf numFmtId="0" fontId="24" fillId="0" borderId="53" xfId="0" applyNumberFormat="1" applyFont="1" applyFill="1" applyBorder="1" applyAlignment="1">
      <alignment vertical="center"/>
    </xf>
    <xf numFmtId="56" fontId="19" fillId="0" borderId="25" xfId="0" applyNumberFormat="1" applyFont="1" applyBorder="1" applyAlignment="1">
      <alignment horizontal="right" vertical="center"/>
    </xf>
    <xf numFmtId="178" fontId="27" fillId="0" borderId="0" xfId="2" applyNumberFormat="1" applyFont="1" applyAlignment="1" applyProtection="1">
      <alignment horizontal="right" vertical="center"/>
      <protection locked="0"/>
    </xf>
    <xf numFmtId="178" fontId="27" fillId="0" borderId="0" xfId="2" applyNumberFormat="1" applyFont="1" applyProtection="1">
      <alignment vertical="center"/>
      <protection locked="0"/>
    </xf>
    <xf numFmtId="0" fontId="28" fillId="0" borderId="0" xfId="2" applyFont="1" applyBorder="1" applyAlignment="1" applyProtection="1">
      <alignment horizontal="center" vertical="center"/>
      <protection locked="0"/>
    </xf>
    <xf numFmtId="0" fontId="28" fillId="0" borderId="0" xfId="2" applyFont="1" applyBorder="1" applyAlignment="1" applyProtection="1">
      <alignment horizontal="left" vertical="center"/>
      <protection locked="0"/>
    </xf>
    <xf numFmtId="178" fontId="1" fillId="0" borderId="0" xfId="2" applyNumberFormat="1" applyFont="1" applyAlignment="1">
      <alignment horizontal="left" vertical="center"/>
    </xf>
    <xf numFmtId="178" fontId="30" fillId="0" borderId="0" xfId="2" applyNumberFormat="1" applyFont="1" applyAlignment="1">
      <alignment vertical="center"/>
    </xf>
    <xf numFmtId="56" fontId="0" fillId="0" borderId="25" xfId="0" applyNumberFormat="1" applyFont="1" applyBorder="1" applyAlignment="1">
      <alignment horizontal="right" vertical="center"/>
    </xf>
    <xf numFmtId="56" fontId="0" fillId="0" borderId="26" xfId="0" applyNumberFormat="1" applyFont="1" applyBorder="1" applyAlignment="1">
      <alignment horizontal="right" vertical="center"/>
    </xf>
    <xf numFmtId="178" fontId="1" fillId="0" borderId="0" xfId="2" applyNumberFormat="1" applyFont="1" applyAlignment="1" applyProtection="1">
      <alignment horizontal="left" vertical="center"/>
    </xf>
    <xf numFmtId="178" fontId="13" fillId="0" borderId="0" xfId="2" applyNumberFormat="1" applyFont="1" applyAlignment="1" applyProtection="1">
      <alignment horizontal="left" vertical="center"/>
      <protection locked="0"/>
    </xf>
    <xf numFmtId="0" fontId="0" fillId="0" borderId="8" xfId="0" applyFont="1" applyBorder="1" applyAlignment="1">
      <alignment horizontal="left" vertical="center"/>
    </xf>
    <xf numFmtId="0" fontId="4" fillId="0" borderId="0" xfId="0" applyFont="1" applyAlignment="1">
      <alignment horizontal="left" vertical="center"/>
    </xf>
    <xf numFmtId="0" fontId="0" fillId="0" borderId="0" xfId="0" applyFont="1" applyAlignment="1">
      <alignment horizontal="center"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0" fillId="0" borderId="31" xfId="0" applyFont="1" applyBorder="1" applyAlignment="1">
      <alignment horizontal="left" vertical="center"/>
    </xf>
    <xf numFmtId="0" fontId="0" fillId="0" borderId="0" xfId="0" applyAlignment="1">
      <alignment vertical="center"/>
    </xf>
    <xf numFmtId="0" fontId="0" fillId="0" borderId="54" xfId="0" applyFont="1" applyBorder="1" applyAlignment="1">
      <alignment vertical="center"/>
    </xf>
    <xf numFmtId="0" fontId="0" fillId="0" borderId="55" xfId="0" applyFont="1" applyBorder="1" applyAlignment="1">
      <alignment vertical="center"/>
    </xf>
    <xf numFmtId="178" fontId="0" fillId="0" borderId="11" xfId="0" applyNumberFormat="1" applyFont="1" applyBorder="1" applyAlignment="1">
      <alignment vertical="center"/>
    </xf>
    <xf numFmtId="38" fontId="0" fillId="0" borderId="5" xfId="0" applyNumberFormat="1" applyFont="1" applyBorder="1" applyAlignment="1">
      <alignment horizontal="right" vertical="center"/>
    </xf>
    <xf numFmtId="38" fontId="0" fillId="0" borderId="45" xfId="0" applyNumberFormat="1" applyFont="1" applyBorder="1" applyAlignment="1">
      <alignment horizontal="righ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2" fillId="0" borderId="0" xfId="0" applyFont="1" applyBorder="1" applyAlignment="1">
      <alignment vertical="center"/>
    </xf>
    <xf numFmtId="38" fontId="0" fillId="0" borderId="11" xfId="0" applyNumberFormat="1" applyFont="1" applyBorder="1" applyAlignment="1">
      <alignment vertical="center"/>
    </xf>
    <xf numFmtId="178" fontId="2" fillId="0" borderId="3" xfId="0" applyNumberFormat="1" applyFont="1" applyFill="1" applyBorder="1" applyAlignment="1">
      <alignment vertical="center"/>
    </xf>
    <xf numFmtId="0" fontId="20" fillId="7" borderId="5" xfId="0" applyFont="1" applyFill="1" applyBorder="1" applyAlignment="1" applyProtection="1">
      <alignment horizontal="center" vertical="center"/>
      <protection locked="0"/>
    </xf>
    <xf numFmtId="38" fontId="2" fillId="7" borderId="3" xfId="1" applyFont="1" applyFill="1" applyBorder="1" applyAlignment="1" applyProtection="1">
      <alignment horizontal="right" vertical="center"/>
      <protection locked="0"/>
    </xf>
    <xf numFmtId="38" fontId="2" fillId="7" borderId="5" xfId="1" applyFont="1" applyFill="1" applyBorder="1" applyAlignment="1" applyProtection="1">
      <alignment horizontal="right" vertical="center"/>
      <protection locked="0"/>
    </xf>
    <xf numFmtId="0" fontId="2" fillId="0" borderId="5" xfId="0" applyFont="1" applyFill="1" applyBorder="1" applyAlignment="1">
      <alignment horizontal="left" vertical="center"/>
    </xf>
    <xf numFmtId="0" fontId="2" fillId="0" borderId="8" xfId="0" applyFont="1" applyFill="1" applyBorder="1" applyAlignment="1">
      <alignment horizontal="left" vertical="center"/>
    </xf>
    <xf numFmtId="0" fontId="2" fillId="0" borderId="5"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13" xfId="0" applyFont="1" applyFill="1" applyBorder="1" applyAlignment="1">
      <alignment vertical="center"/>
    </xf>
    <xf numFmtId="38" fontId="2" fillId="7" borderId="56" xfId="1" applyFont="1" applyFill="1" applyBorder="1" applyAlignment="1" applyProtection="1">
      <alignment horizontal="right" vertical="center"/>
      <protection locked="0"/>
    </xf>
    <xf numFmtId="0" fontId="0" fillId="0" borderId="5" xfId="0" applyBorder="1" applyAlignment="1">
      <alignment horizontal="center" vertical="center"/>
    </xf>
    <xf numFmtId="0" fontId="0" fillId="7" borderId="12" xfId="0" applyFont="1" applyFill="1" applyBorder="1" applyAlignment="1" applyProtection="1">
      <alignment horizontal="center" vertical="center"/>
      <protection locked="0"/>
    </xf>
    <xf numFmtId="0" fontId="0" fillId="0" borderId="0" xfId="0"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7" borderId="31" xfId="0" applyFont="1" applyFill="1" applyBorder="1" applyAlignment="1" applyProtection="1">
      <alignment horizontal="center" vertical="center"/>
      <protection locked="0"/>
    </xf>
    <xf numFmtId="0" fontId="20" fillId="0" borderId="0" xfId="0" applyFont="1" applyAlignment="1">
      <alignment horizontal="center" vertical="center"/>
    </xf>
    <xf numFmtId="0" fontId="0" fillId="0" borderId="15" xfId="0" applyBorder="1" applyAlignment="1">
      <alignment horizontal="center"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9" fillId="0" borderId="5" xfId="2" applyNumberFormat="1" applyFon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shrinkToFit="1"/>
    </xf>
    <xf numFmtId="178" fontId="1" fillId="0" borderId="3"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protection locked="0"/>
    </xf>
    <xf numFmtId="178" fontId="1" fillId="0" borderId="8"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 fillId="0" borderId="5" xfId="2" applyNumberFormat="1" applyFont="1" applyFill="1" applyBorder="1" applyAlignment="1" applyProtection="1">
      <alignment horizontal="center" vertical="center" wrapText="1"/>
    </xf>
    <xf numFmtId="183" fontId="1" fillId="0" borderId="15" xfId="2" applyNumberFormat="1" applyFont="1" applyBorder="1" applyAlignment="1" applyProtection="1">
      <alignment horizontal="center" vertical="center" shrinkToFit="1"/>
    </xf>
    <xf numFmtId="183" fontId="1" fillId="0" borderId="32" xfId="2" applyNumberFormat="1" applyFont="1" applyBorder="1" applyAlignment="1" applyProtection="1">
      <alignment horizontal="center" vertical="center" shrinkToFit="1"/>
    </xf>
    <xf numFmtId="183" fontId="1" fillId="0" borderId="9" xfId="2" applyNumberFormat="1" applyFont="1" applyBorder="1" applyAlignment="1" applyProtection="1">
      <alignment horizontal="center" vertical="center" shrinkToFit="1"/>
    </xf>
    <xf numFmtId="183" fontId="1" fillId="0" borderId="4" xfId="2" applyNumberFormat="1" applyFont="1" applyBorder="1" applyAlignment="1" applyProtection="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0" borderId="5" xfId="2" applyNumberFormat="1" applyFill="1" applyBorder="1" applyAlignment="1" applyProtection="1">
      <alignment horizontal="center" vertical="center" shrinkToFit="1"/>
    </xf>
    <xf numFmtId="178" fontId="1" fillId="0" borderId="8" xfId="2" applyNumberFormat="1" applyFont="1" applyBorder="1" applyAlignment="1" applyProtection="1">
      <alignment horizontal="center" vertical="center" shrinkToFit="1"/>
    </xf>
    <xf numFmtId="178" fontId="1" fillId="3" borderId="12" xfId="2" applyNumberFormat="1" applyFill="1" applyBorder="1" applyAlignment="1" applyProtection="1">
      <alignment horizontal="right" vertical="center" shrinkToFit="1"/>
      <protection locked="0"/>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6" xfId="0" applyFont="1" applyBorder="1" applyAlignment="1">
      <alignment horizontal="center" vertical="center"/>
    </xf>
    <xf numFmtId="0" fontId="0" fillId="0" borderId="32" xfId="0" applyFont="1" applyBorder="1" applyAlignment="1">
      <alignment horizontal="center" vertical="center"/>
    </xf>
    <xf numFmtId="0" fontId="0" fillId="0" borderId="47"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0" fillId="0" borderId="11" xfId="0" applyFont="1" applyBorder="1" applyAlignment="1">
      <alignment horizontal="center" vertical="center"/>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38">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numFmt numFmtId="178" formatCode="#,##0_ "/>
      <fill>
        <patternFill patternType="solid">
          <fgColor indexed="64"/>
          <bgColor theme="8"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ill>
        <patternFill patternType="solid">
          <fgColor indexed="64"/>
          <bgColor theme="8" tint="0.79998168889431442"/>
        </patternFill>
      </fill>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テーブル スタイル 1" pivot="0" count="1">
      <tableStyleElement type="wholeTable" dxfId="37"/>
    </tableStyle>
  </tableStyles>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609600</xdr:colOff>
      <xdr:row>5</xdr:row>
      <xdr:rowOff>33618</xdr:rowOff>
    </xdr:from>
    <xdr:to>
      <xdr:col>12</xdr:col>
      <xdr:colOff>235324</xdr:colOff>
      <xdr:row>5</xdr:row>
      <xdr:rowOff>295276</xdr:rowOff>
    </xdr:to>
    <xdr:cxnSp macro="">
      <xdr:nvCxnSpPr>
        <xdr:cNvPr id="2" name="直線矢印コネクタ 1"/>
        <xdr:cNvCxnSpPr/>
      </xdr:nvCxnSpPr>
      <xdr:spPr>
        <a:xfrm flipH="1">
          <a:off x="3556747" y="1557618"/>
          <a:ext cx="3615018" cy="26165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773205</xdr:colOff>
      <xdr:row>0</xdr:row>
      <xdr:rowOff>190500</xdr:rowOff>
    </xdr:from>
    <xdr:to>
      <xdr:col>11</xdr:col>
      <xdr:colOff>717176</xdr:colOff>
      <xdr:row>2</xdr:row>
      <xdr:rowOff>246529</xdr:rowOff>
    </xdr:to>
    <xdr:sp macro="" textlink="">
      <xdr:nvSpPr>
        <xdr:cNvPr id="3" name="角丸四角形 2"/>
        <xdr:cNvSpPr/>
      </xdr:nvSpPr>
      <xdr:spPr>
        <a:xfrm>
          <a:off x="4527176" y="190500"/>
          <a:ext cx="1938618" cy="549088"/>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027229" y="17003486"/>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0800895" y="800100"/>
          <a:ext cx="835934"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298495" y="812800"/>
          <a:ext cx="630237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34</xdr:row>
      <xdr:rowOff>88899</xdr:rowOff>
    </xdr:from>
    <xdr:to>
      <xdr:col>11</xdr:col>
      <xdr:colOff>774700</xdr:colOff>
      <xdr:row>44</xdr:row>
      <xdr:rowOff>102453</xdr:rowOff>
    </xdr:to>
    <xdr:sp macro="" textlink="">
      <xdr:nvSpPr>
        <xdr:cNvPr id="2" name="テキスト ボックス 1"/>
        <xdr:cNvSpPr txBox="1"/>
      </xdr:nvSpPr>
      <xdr:spPr>
        <a:xfrm>
          <a:off x="127000" y="9264915"/>
          <a:ext cx="5898456" cy="23251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画面一番下のシートの名称（〇〇太郎）を右クリック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6</xdr:row>
      <xdr:rowOff>76200</xdr:rowOff>
    </xdr:to>
    <xdr:sp macro="" textlink="">
      <xdr:nvSpPr>
        <xdr:cNvPr id="30" name="Text Box 35"/>
        <xdr:cNvSpPr txBox="1">
          <a:spLocks noChangeArrowheads="1"/>
        </xdr:cNvSpPr>
      </xdr:nvSpPr>
      <xdr:spPr bwMode="auto">
        <a:xfrm>
          <a:off x="1123632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62914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xdr:col>
      <xdr:colOff>673100</xdr:colOff>
      <xdr:row>15</xdr:row>
      <xdr:rowOff>25400</xdr:rowOff>
    </xdr:from>
    <xdr:to>
      <xdr:col>8</xdr:col>
      <xdr:colOff>677022</xdr:colOff>
      <xdr:row>17</xdr:row>
      <xdr:rowOff>88900</xdr:rowOff>
    </xdr:to>
    <xdr:sp macro="" textlink="">
      <xdr:nvSpPr>
        <xdr:cNvPr id="32" name="四角形吹き出し 31"/>
        <xdr:cNvSpPr/>
      </xdr:nvSpPr>
      <xdr:spPr>
        <a:xfrm>
          <a:off x="1955800" y="6883400"/>
          <a:ext cx="3521822" cy="1257300"/>
        </a:xfrm>
        <a:prstGeom prst="wedgeRectCallout">
          <a:avLst>
            <a:gd name="adj1" fmla="val -44585"/>
            <a:gd name="adj2" fmla="val -10920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t>勤務時間の始業時刻、終業時刻ではなく、</a:t>
          </a:r>
          <a:endParaRPr kumimoji="1" lang="en-US" altLang="ja-JP" sz="1400"/>
        </a:p>
        <a:p>
          <a:pPr algn="l"/>
          <a:r>
            <a:rPr kumimoji="1" lang="ja-JP" altLang="en-US" sz="1400" b="1" u="sng"/>
            <a:t>工程・業務に直接従事した</a:t>
          </a:r>
          <a:endParaRPr kumimoji="1" lang="en-US" altLang="ja-JP" sz="1400" b="1" u="sng"/>
        </a:p>
        <a:p>
          <a:pPr algn="l"/>
          <a:r>
            <a:rPr kumimoji="1" lang="ja-JP" altLang="en-US" sz="1400" b="1" u="sng"/>
            <a:t>正味作業時間の開始と終了の時刻</a:t>
          </a:r>
          <a:endParaRPr kumimoji="1" lang="en-US" altLang="ja-JP" sz="1400" b="1" u="sng"/>
        </a:p>
        <a:p>
          <a:pPr algn="l"/>
          <a:r>
            <a:rPr kumimoji="1" lang="ja-JP" altLang="en-US" sz="1400"/>
            <a:t>を入力してください。</a:t>
          </a:r>
          <a:endParaRPr kumimoji="1" lang="ja-JP" altLang="en-US" sz="1100"/>
        </a:p>
      </xdr:txBody>
    </xdr:sp>
    <xdr:clientData/>
  </xdr:twoCellAnchor>
  <xdr:twoCellAnchor>
    <xdr:from>
      <xdr:col>10</xdr:col>
      <xdr:colOff>4000500</xdr:colOff>
      <xdr:row>14</xdr:row>
      <xdr:rowOff>101600</xdr:rowOff>
    </xdr:from>
    <xdr:to>
      <xdr:col>11</xdr:col>
      <xdr:colOff>736600</xdr:colOff>
      <xdr:row>16</xdr:row>
      <xdr:rowOff>101600</xdr:rowOff>
    </xdr:to>
    <xdr:sp macro="" textlink="">
      <xdr:nvSpPr>
        <xdr:cNvPr id="33" name="四角形吹き出し 32"/>
        <xdr:cNvSpPr/>
      </xdr:nvSpPr>
      <xdr:spPr>
        <a:xfrm>
          <a:off x="9994900" y="6362700"/>
          <a:ext cx="2641600" cy="1193800"/>
        </a:xfrm>
        <a:prstGeom prst="wedgeRectCallout">
          <a:avLst>
            <a:gd name="adj1" fmla="val 56972"/>
            <a:gd name="adj2" fmla="val -7719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t>「○：○○」と入力すると、表示が変わるようになっています</a:t>
          </a:r>
          <a:endParaRPr kumimoji="1" lang="en-US" altLang="ja-JP" sz="1200"/>
        </a:p>
        <a:p>
          <a:pPr algn="l"/>
          <a:r>
            <a:rPr kumimoji="1" lang="ja-JP" altLang="en-US" sz="1200"/>
            <a:t>　　例）</a:t>
          </a:r>
          <a:r>
            <a:rPr kumimoji="1" lang="en-US" altLang="ja-JP" sz="1200"/>
            <a:t>1</a:t>
          </a:r>
          <a:r>
            <a:rPr kumimoji="1" lang="ja-JP" altLang="en-US" sz="1200"/>
            <a:t>時間　→　</a:t>
          </a:r>
          <a:r>
            <a:rPr kumimoji="1" lang="en-US" altLang="ja-JP" sz="1200"/>
            <a:t>1</a:t>
          </a:r>
          <a:r>
            <a:rPr kumimoji="1" lang="ja-JP" altLang="en-US" sz="1200"/>
            <a:t>：</a:t>
          </a:r>
          <a:r>
            <a:rPr kumimoji="1" lang="en-US" altLang="ja-JP" sz="1200"/>
            <a:t>00</a:t>
          </a:r>
        </a:p>
        <a:p>
          <a:pPr algn="l"/>
          <a:r>
            <a:rPr kumimoji="1" lang="ja-JP" altLang="en-US" sz="1200"/>
            <a:t>　　　　　</a:t>
          </a:r>
          <a:r>
            <a:rPr kumimoji="1" lang="en-US" altLang="ja-JP" sz="1200"/>
            <a:t>45</a:t>
          </a:r>
          <a:r>
            <a:rPr kumimoji="1" lang="ja-JP" altLang="en-US" sz="1200"/>
            <a:t>分　→　</a:t>
          </a:r>
          <a:r>
            <a:rPr kumimoji="1" lang="en-US" altLang="ja-JP" sz="1200"/>
            <a:t>0</a:t>
          </a:r>
          <a:r>
            <a:rPr kumimoji="1" lang="ja-JP" altLang="en-US" sz="1200"/>
            <a:t>：</a:t>
          </a:r>
          <a:r>
            <a:rPr kumimoji="1" lang="en-US" altLang="ja-JP" sz="1200"/>
            <a:t>45</a:t>
          </a:r>
          <a:endParaRPr kumimoji="1" lang="ja-JP" altLang="en-US" sz="1200"/>
        </a:p>
      </xdr:txBody>
    </xdr:sp>
    <xdr:clientData/>
  </xdr:twoCellAnchor>
  <xdr:twoCellAnchor>
    <xdr:from>
      <xdr:col>1</xdr:col>
      <xdr:colOff>622300</xdr:colOff>
      <xdr:row>9</xdr:row>
      <xdr:rowOff>139700</xdr:rowOff>
    </xdr:from>
    <xdr:to>
      <xdr:col>8</xdr:col>
      <xdr:colOff>203200</xdr:colOff>
      <xdr:row>10</xdr:row>
      <xdr:rowOff>564777</xdr:rowOff>
    </xdr:to>
    <xdr:sp macro="" textlink="">
      <xdr:nvSpPr>
        <xdr:cNvPr id="36" name="四角形吹き出し 35"/>
        <xdr:cNvSpPr/>
      </xdr:nvSpPr>
      <xdr:spPr>
        <a:xfrm>
          <a:off x="1905000" y="3416300"/>
          <a:ext cx="3098800" cy="1021977"/>
        </a:xfrm>
        <a:prstGeom prst="wedgeRectCallout">
          <a:avLst>
            <a:gd name="adj1" fmla="val -68554"/>
            <a:gd name="adj2" fmla="val -3550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給料締日の翌日をスタートにしてください</a:t>
          </a:r>
        </a:p>
      </xdr:txBody>
    </xdr:sp>
    <xdr:clientData/>
  </xdr:twoCellAnchor>
  <xdr:twoCellAnchor>
    <xdr:from>
      <xdr:col>10</xdr:col>
      <xdr:colOff>1562100</xdr:colOff>
      <xdr:row>8</xdr:row>
      <xdr:rowOff>241300</xdr:rowOff>
    </xdr:from>
    <xdr:to>
      <xdr:col>10</xdr:col>
      <xdr:colOff>5753100</xdr:colOff>
      <xdr:row>10</xdr:row>
      <xdr:rowOff>63500</xdr:rowOff>
    </xdr:to>
    <xdr:sp macro="" textlink="">
      <xdr:nvSpPr>
        <xdr:cNvPr id="35" name="四角形吹き出し 34"/>
        <xdr:cNvSpPr/>
      </xdr:nvSpPr>
      <xdr:spPr>
        <a:xfrm>
          <a:off x="7556500" y="3213100"/>
          <a:ext cx="4191000" cy="723900"/>
        </a:xfrm>
        <a:prstGeom prst="wedgeRectCallout">
          <a:avLst>
            <a:gd name="adj1" fmla="val -61150"/>
            <a:gd name="adj2" fmla="val 15988"/>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ja-JP" sz="1400" b="1">
              <a:solidFill>
                <a:sysClr val="windowText" lastClr="000000"/>
              </a:solidFill>
              <a:effectLst/>
              <a:latin typeface="+mn-lt"/>
              <a:ea typeface="+mn-ea"/>
              <a:cs typeface="+mn-cs"/>
            </a:rPr>
            <a:t>「誰と」「何を」が明記していないと、対象となるか</a:t>
          </a:r>
          <a:endParaRPr kumimoji="1" lang="en-US" altLang="ja-JP" sz="1400" b="1">
            <a:solidFill>
              <a:sysClr val="windowText" lastClr="000000"/>
            </a:solidFill>
            <a:effectLst/>
            <a:latin typeface="+mn-lt"/>
            <a:ea typeface="+mn-ea"/>
            <a:cs typeface="+mn-cs"/>
          </a:endParaRPr>
        </a:p>
        <a:p>
          <a:r>
            <a:rPr kumimoji="1" lang="ja-JP" altLang="ja-JP" sz="1400" b="1">
              <a:solidFill>
                <a:sysClr val="windowText" lastClr="000000"/>
              </a:solidFill>
              <a:effectLst/>
              <a:latin typeface="+mn-lt"/>
              <a:ea typeface="+mn-ea"/>
              <a:cs typeface="+mn-cs"/>
            </a:rPr>
            <a:t>どうか</a:t>
          </a:r>
          <a:r>
            <a:rPr kumimoji="1" lang="ja-JP" altLang="en-US" sz="1400" b="1">
              <a:solidFill>
                <a:srgbClr val="FF0000"/>
              </a:solidFill>
              <a:effectLst/>
              <a:latin typeface="+mn-lt"/>
              <a:ea typeface="+mn-ea"/>
              <a:cs typeface="+mn-cs"/>
            </a:rPr>
            <a:t>判断できない</a:t>
          </a:r>
          <a:r>
            <a:rPr kumimoji="1" lang="ja-JP" altLang="en-US" sz="1400" b="1">
              <a:solidFill>
                <a:sysClr val="windowText" lastClr="000000"/>
              </a:solidFill>
              <a:effectLst/>
              <a:latin typeface="+mn-lt"/>
              <a:ea typeface="+mn-ea"/>
              <a:cs typeface="+mn-cs"/>
            </a:rPr>
            <a:t>ため、経費として対象外</a:t>
          </a:r>
          <a:endParaRPr lang="ja-JP" altLang="ja-JP" sz="1400">
            <a:solidFill>
              <a:sysClr val="windowText" lastClr="000000"/>
            </a:solidFill>
            <a:effectLst/>
          </a:endParaRPr>
        </a:p>
        <a:p>
          <a:pPr algn="l"/>
          <a:endParaRPr kumimoji="1" lang="ja-JP" altLang="en-US" sz="1400">
            <a:solidFill>
              <a:sysClr val="windowText" lastClr="000000"/>
            </a:solidFill>
          </a:endParaRPr>
        </a:p>
      </xdr:txBody>
    </xdr:sp>
    <xdr:clientData/>
  </xdr:twoCellAnchor>
  <xdr:twoCellAnchor>
    <xdr:from>
      <xdr:col>10</xdr:col>
      <xdr:colOff>1498600</xdr:colOff>
      <xdr:row>10</xdr:row>
      <xdr:rowOff>215900</xdr:rowOff>
    </xdr:from>
    <xdr:to>
      <xdr:col>10</xdr:col>
      <xdr:colOff>2133600</xdr:colOff>
      <xdr:row>12</xdr:row>
      <xdr:rowOff>571500</xdr:rowOff>
    </xdr:to>
    <xdr:sp macro="" textlink="">
      <xdr:nvSpPr>
        <xdr:cNvPr id="39" name="右中かっこ 38"/>
        <xdr:cNvSpPr/>
      </xdr:nvSpPr>
      <xdr:spPr>
        <a:xfrm>
          <a:off x="7493000" y="4089400"/>
          <a:ext cx="635000" cy="15494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2413000</xdr:colOff>
      <xdr:row>10</xdr:row>
      <xdr:rowOff>571500</xdr:rowOff>
    </xdr:from>
    <xdr:to>
      <xdr:col>11</xdr:col>
      <xdr:colOff>698500</xdr:colOff>
      <xdr:row>12</xdr:row>
      <xdr:rowOff>330200</xdr:rowOff>
    </xdr:to>
    <xdr:sp macro="" textlink="">
      <xdr:nvSpPr>
        <xdr:cNvPr id="41" name="四角形吹き出し 40"/>
        <xdr:cNvSpPr/>
      </xdr:nvSpPr>
      <xdr:spPr>
        <a:xfrm>
          <a:off x="8407400" y="4445000"/>
          <a:ext cx="4191000" cy="952500"/>
        </a:xfrm>
        <a:prstGeom prst="wedgeRectCallout">
          <a:avLst>
            <a:gd name="adj1" fmla="val -55089"/>
            <a:gd name="adj2" fmla="val -239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開発・改良に</a:t>
          </a:r>
          <a:r>
            <a:rPr kumimoji="1" lang="ja-JP" altLang="en-US" sz="1400" b="1">
              <a:solidFill>
                <a:srgbClr val="FF0000"/>
              </a:solidFill>
              <a:effectLst/>
              <a:latin typeface="+mn-lt"/>
              <a:ea typeface="+mn-ea"/>
              <a:cs typeface="+mn-cs"/>
            </a:rPr>
            <a:t>直接的に関係のない業務</a:t>
          </a:r>
          <a:r>
            <a:rPr kumimoji="1" lang="ja-JP" altLang="en-US" sz="1400" b="1">
              <a:solidFill>
                <a:sysClr val="windowText" lastClr="000000"/>
              </a:solidFill>
              <a:effectLst/>
              <a:latin typeface="+mn-lt"/>
              <a:ea typeface="+mn-ea"/>
              <a:cs typeface="+mn-cs"/>
            </a:rPr>
            <a:t>であり、経費として対象外</a:t>
          </a:r>
        </a:p>
      </xdr:txBody>
    </xdr:sp>
    <xdr:clientData/>
  </xdr:twoCellAnchor>
  <xdr:twoCellAnchor>
    <xdr:from>
      <xdr:col>7</xdr:col>
      <xdr:colOff>127000</xdr:colOff>
      <xdr:row>5</xdr:row>
      <xdr:rowOff>63500</xdr:rowOff>
    </xdr:from>
    <xdr:to>
      <xdr:col>10</xdr:col>
      <xdr:colOff>4597400</xdr:colOff>
      <xdr:row>6</xdr:row>
      <xdr:rowOff>209177</xdr:rowOff>
    </xdr:to>
    <xdr:sp macro="" textlink="">
      <xdr:nvSpPr>
        <xdr:cNvPr id="42" name="四角形吹き出し 41"/>
        <xdr:cNvSpPr/>
      </xdr:nvSpPr>
      <xdr:spPr>
        <a:xfrm>
          <a:off x="4686300" y="1968500"/>
          <a:ext cx="5905500" cy="526677"/>
        </a:xfrm>
        <a:prstGeom prst="wedgeRectCallout">
          <a:avLst>
            <a:gd name="adj1" fmla="val -36927"/>
            <a:gd name="adj2" fmla="val 11434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色のついたセルは自動計算のため、入力しないでください。</a:t>
          </a:r>
        </a:p>
      </xdr:txBody>
    </xdr:sp>
    <xdr:clientData/>
  </xdr:twoCellAnchor>
  <xdr:twoCellAnchor>
    <xdr:from>
      <xdr:col>10</xdr:col>
      <xdr:colOff>2336800</xdr:colOff>
      <xdr:row>15</xdr:row>
      <xdr:rowOff>139700</xdr:rowOff>
    </xdr:from>
    <xdr:to>
      <xdr:col>10</xdr:col>
      <xdr:colOff>2971800</xdr:colOff>
      <xdr:row>17</xdr:row>
      <xdr:rowOff>495300</xdr:rowOff>
    </xdr:to>
    <xdr:sp macro="" textlink="">
      <xdr:nvSpPr>
        <xdr:cNvPr id="43" name="右中かっこ 42"/>
        <xdr:cNvSpPr/>
      </xdr:nvSpPr>
      <xdr:spPr>
        <a:xfrm>
          <a:off x="8331200" y="6997700"/>
          <a:ext cx="635000" cy="15494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2933700</xdr:colOff>
      <xdr:row>16</xdr:row>
      <xdr:rowOff>444500</xdr:rowOff>
    </xdr:from>
    <xdr:to>
      <xdr:col>12</xdr:col>
      <xdr:colOff>355600</xdr:colOff>
      <xdr:row>18</xdr:row>
      <xdr:rowOff>203200</xdr:rowOff>
    </xdr:to>
    <xdr:sp macro="" textlink="">
      <xdr:nvSpPr>
        <xdr:cNvPr id="45" name="四角形吹き出し 44"/>
        <xdr:cNvSpPr/>
      </xdr:nvSpPr>
      <xdr:spPr>
        <a:xfrm>
          <a:off x="8928100" y="7899400"/>
          <a:ext cx="4191000" cy="952500"/>
        </a:xfrm>
        <a:prstGeom prst="wedgeRectCallout">
          <a:avLst>
            <a:gd name="adj1" fmla="val -46605"/>
            <a:gd name="adj2" fmla="val -717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具体的かつ開発製品が対象の業務であり対象経費</a:t>
          </a:r>
        </a:p>
      </xdr:txBody>
    </xdr:sp>
    <xdr:clientData/>
  </xdr:twoCellAnchor>
  <xdr:twoCellAnchor>
    <xdr:from>
      <xdr:col>10</xdr:col>
      <xdr:colOff>3467100</xdr:colOff>
      <xdr:row>0</xdr:row>
      <xdr:rowOff>114300</xdr:rowOff>
    </xdr:from>
    <xdr:to>
      <xdr:col>10</xdr:col>
      <xdr:colOff>5461000</xdr:colOff>
      <xdr:row>2</xdr:row>
      <xdr:rowOff>0</xdr:rowOff>
    </xdr:to>
    <xdr:sp macro="" textlink="">
      <xdr:nvSpPr>
        <xdr:cNvPr id="46" name="角丸四角形 45"/>
        <xdr:cNvSpPr/>
      </xdr:nvSpPr>
      <xdr:spPr>
        <a:xfrm>
          <a:off x="9461500" y="114300"/>
          <a:ext cx="1993900" cy="647700"/>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ables/table1.xml><?xml version="1.0" encoding="utf-8"?>
<table xmlns="http://schemas.openxmlformats.org/spreadsheetml/2006/main" id="1" name="直接人件費総括表" displayName="直接人件費総括表" ref="A6:L13" headerRowCount="0" totalsRowCount="1" headerRowBorderDxfId="36" tableBorderDxfId="35">
  <tableColumns count="12">
    <tableColumn id="1" name="列1" totalsRowLabel="合　　　計" headerRowDxfId="34" dataDxfId="33" totalsRowDxfId="32"/>
    <tableColumn id="3" name="列3" totalsRowFunction="custom" headerRowDxfId="31" dataDxfId="30" totalsRowDxfId="29" headerRowCellStyle="桁区切り" dataCellStyle="桁区切り">
      <totalsRowFormula>SUBTOTAL(109,直接人件費総括表[列3])
  +ROUNDDOWN(SUBTOTAL(109,直接人件費総括表[列5])/60,0)</totalsRowFormula>
    </tableColumn>
    <tableColumn id="4" name="列4" totalsRowLabel="時間" headerRowDxfId="28" dataDxfId="27" totalsRowDxfId="26"/>
    <tableColumn id="5" name="列5" totalsRowFunction="custom" headerRowDxfId="25" dataDxfId="24" totalsRowDxfId="23" headerRowCellStyle="桁区切り" dataCellStyle="桁区切り">
      <totalsRowFormula>IF(SUBTOTAL(109,直接人件費総括表[列5])&gt;=60,
     MOD(SUBTOTAL(109,直接人件費総括表[列5]),60),
     SUBTOTAL(109,直接人件費総括表[列5]))</totalsRowFormula>
    </tableColumn>
    <tableColumn id="6" name="列6" totalsRowLabel="分" headerRowDxfId="22" dataDxfId="21" totalsRowDxfId="20"/>
    <tableColumn id="7" name="列7" headerRowDxfId="19" dataDxfId="18" totalsRowDxfId="17"/>
    <tableColumn id="8" name="列8" totalsRowFunction="sum" headerRowDxfId="16" dataDxfId="15" totalsRowDxfId="14">
      <calculatedColumnFormula>(B6*F6)+(D6*F6/60)</calculatedColumnFormula>
    </tableColumn>
    <tableColumn id="9" name="列9" totalsRowLabel="円" headerRowDxfId="13" dataDxfId="12" totalsRowDxfId="11"/>
    <tableColumn id="12" name="列12" totalsRowFunction="sum" headerRowDxfId="10" dataDxfId="9" totalsRowDxfId="8" dataCellStyle="桁区切り"/>
    <tableColumn id="2" name="列2" totalsRowLabel="円" headerRowDxfId="7" dataDxfId="6" totalsRowDxfId="5"/>
    <tableColumn id="10" name="列10" headerRowDxfId="4" dataDxfId="3" totalsRowDxfId="2"/>
    <tableColumn id="11" name="列11" headerRowDxfId="1" dataDxfId="0"/>
  </tableColumns>
  <tableStyleInfo name="テーブル スタイル 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T31"/>
  <sheetViews>
    <sheetView tabSelected="1" view="pageBreakPreview" zoomScale="90" zoomScaleNormal="80" zoomScaleSheetLayoutView="90" workbookViewId="0">
      <selection sqref="A1:L1"/>
    </sheetView>
  </sheetViews>
  <sheetFormatPr defaultRowHeight="13.3" x14ac:dyDescent="0.25"/>
  <cols>
    <col min="1" max="1" width="25" customWidth="1"/>
    <col min="2" max="4" width="6.23046875" customWidth="1"/>
    <col min="5" max="5" width="5.61328125" customWidth="1"/>
    <col min="6" max="6" width="12.4609375" customWidth="1"/>
    <col min="7" max="7" width="15.61328125" customWidth="1"/>
    <col min="8" max="8" width="6.23046875" customWidth="1"/>
    <col min="9" max="9" width="15.61328125" customWidth="1"/>
    <col min="10" max="10" width="6.23046875" customWidth="1"/>
    <col min="11" max="11" width="35.69140625" customWidth="1"/>
    <col min="12" max="12" width="11" customWidth="1"/>
  </cols>
  <sheetData>
    <row r="1" spans="1:20" ht="18.75" customHeight="1" x14ac:dyDescent="0.25">
      <c r="A1" s="187" t="s">
        <v>122</v>
      </c>
      <c r="B1" s="187"/>
      <c r="C1" s="187"/>
      <c r="D1" s="187"/>
      <c r="E1" s="187"/>
      <c r="F1" s="187"/>
      <c r="G1" s="187"/>
      <c r="H1" s="187"/>
      <c r="I1" s="187"/>
      <c r="J1" s="187"/>
      <c r="K1" s="187"/>
      <c r="L1" s="187"/>
      <c r="M1" s="163"/>
      <c r="N1" s="163"/>
      <c r="O1" s="163"/>
      <c r="P1" s="163"/>
      <c r="Q1" s="163"/>
      <c r="R1" s="163"/>
      <c r="S1" s="163"/>
      <c r="T1" s="163"/>
    </row>
    <row r="2" spans="1:20" ht="21.75" customHeight="1" x14ac:dyDescent="0.25">
      <c r="A2" s="192" t="s">
        <v>43</v>
      </c>
      <c r="B2" s="192"/>
      <c r="C2" s="192"/>
      <c r="D2" s="192"/>
      <c r="E2" s="192"/>
      <c r="F2" s="192"/>
      <c r="G2" s="192"/>
      <c r="H2" s="192"/>
      <c r="I2" s="192"/>
      <c r="J2" s="192"/>
      <c r="K2" s="192"/>
      <c r="L2" s="192"/>
      <c r="M2" s="163"/>
      <c r="N2" s="163"/>
      <c r="O2" s="163"/>
      <c r="P2" s="163"/>
      <c r="Q2" s="163"/>
      <c r="R2" s="163"/>
      <c r="S2" s="163"/>
      <c r="T2" s="163"/>
    </row>
    <row r="3" spans="1:20" ht="33" customHeight="1" thickBot="1" x14ac:dyDescent="0.3">
      <c r="A3" s="162" t="s">
        <v>44</v>
      </c>
      <c r="B3" s="191"/>
      <c r="C3" s="191"/>
      <c r="D3" s="191"/>
      <c r="E3" s="191"/>
      <c r="F3" s="191"/>
      <c r="G3" s="172"/>
      <c r="H3" s="93"/>
      <c r="I3" s="93"/>
      <c r="J3" s="93"/>
      <c r="K3" s="93"/>
      <c r="L3" s="163"/>
      <c r="M3" s="163"/>
      <c r="N3" s="163"/>
      <c r="O3" s="163"/>
      <c r="P3" s="163"/>
      <c r="Q3" s="163"/>
      <c r="R3" s="163"/>
      <c r="S3" s="163"/>
      <c r="T3" s="163"/>
    </row>
    <row r="4" spans="1:20" ht="17.25" customHeight="1" x14ac:dyDescent="0.25">
      <c r="A4" s="163"/>
      <c r="B4" s="163"/>
      <c r="C4" s="163"/>
      <c r="D4" s="163"/>
      <c r="E4" s="163"/>
      <c r="F4" s="163"/>
      <c r="G4" s="163"/>
      <c r="H4" s="163"/>
      <c r="I4" s="163"/>
      <c r="J4" s="163"/>
      <c r="K4" s="163"/>
      <c r="L4" s="163"/>
      <c r="M4" s="163"/>
      <c r="N4" s="163"/>
      <c r="O4" s="163"/>
      <c r="P4" s="163"/>
      <c r="Q4" s="163"/>
      <c r="R4" s="163"/>
      <c r="S4" s="163"/>
      <c r="T4" s="163"/>
    </row>
    <row r="5" spans="1:20" ht="37.5" customHeight="1" x14ac:dyDescent="0.25">
      <c r="A5" s="171" t="s">
        <v>45</v>
      </c>
      <c r="B5" s="188" t="s">
        <v>120</v>
      </c>
      <c r="C5" s="189"/>
      <c r="D5" s="189"/>
      <c r="E5" s="190"/>
      <c r="F5" s="169" t="s">
        <v>46</v>
      </c>
      <c r="G5" s="193" t="s">
        <v>121</v>
      </c>
      <c r="H5" s="194"/>
      <c r="I5" s="195" t="s">
        <v>119</v>
      </c>
      <c r="J5" s="194"/>
      <c r="K5" s="170" t="s">
        <v>47</v>
      </c>
      <c r="L5" s="169" t="s">
        <v>48</v>
      </c>
      <c r="M5" s="163"/>
      <c r="N5" s="163"/>
      <c r="O5" s="163"/>
      <c r="P5" s="163"/>
      <c r="Q5" s="163"/>
      <c r="R5" s="163"/>
      <c r="S5" s="163"/>
      <c r="T5" s="163"/>
    </row>
    <row r="6" spans="1:20" ht="37.5" customHeight="1" x14ac:dyDescent="0.25">
      <c r="A6" s="175"/>
      <c r="B6" s="176"/>
      <c r="C6" s="178" t="s">
        <v>1</v>
      </c>
      <c r="D6" s="177"/>
      <c r="E6" s="179" t="s">
        <v>54</v>
      </c>
      <c r="F6" s="177"/>
      <c r="G6" s="174">
        <f>(B6*F6)+(D6*F6/60)</f>
        <v>0</v>
      </c>
      <c r="H6" s="180" t="s">
        <v>0</v>
      </c>
      <c r="I6" s="176"/>
      <c r="J6" s="181" t="s">
        <v>0</v>
      </c>
      <c r="K6" s="186" t="s">
        <v>127</v>
      </c>
      <c r="L6" s="180"/>
      <c r="M6" s="163"/>
      <c r="N6" s="163"/>
      <c r="O6" s="163"/>
      <c r="P6" s="163"/>
      <c r="Q6" s="163"/>
      <c r="R6" s="163"/>
      <c r="S6" s="163"/>
      <c r="T6" s="163"/>
    </row>
    <row r="7" spans="1:20" ht="37.5" customHeight="1" x14ac:dyDescent="0.25">
      <c r="A7" s="175"/>
      <c r="B7" s="176"/>
      <c r="C7" s="178" t="s">
        <v>1</v>
      </c>
      <c r="D7" s="177"/>
      <c r="E7" s="179" t="s">
        <v>54</v>
      </c>
      <c r="F7" s="177"/>
      <c r="G7" s="174">
        <f t="shared" ref="G7:G12" si="0">(B7*F7)+(D7*F7/60)</f>
        <v>0</v>
      </c>
      <c r="H7" s="180" t="s">
        <v>0</v>
      </c>
      <c r="I7" s="176"/>
      <c r="J7" s="181" t="s">
        <v>0</v>
      </c>
      <c r="K7" s="186" t="s">
        <v>127</v>
      </c>
      <c r="L7" s="180"/>
      <c r="M7" s="163"/>
      <c r="N7" s="163"/>
      <c r="O7" s="163"/>
      <c r="P7" s="163"/>
      <c r="Q7" s="163"/>
      <c r="R7" s="163"/>
      <c r="S7" s="163"/>
      <c r="T7" s="163"/>
    </row>
    <row r="8" spans="1:20" ht="37.5" customHeight="1" x14ac:dyDescent="0.25">
      <c r="A8" s="175"/>
      <c r="B8" s="176"/>
      <c r="C8" s="178" t="s">
        <v>1</v>
      </c>
      <c r="D8" s="177"/>
      <c r="E8" s="179" t="s">
        <v>54</v>
      </c>
      <c r="F8" s="177"/>
      <c r="G8" s="174">
        <f t="shared" si="0"/>
        <v>0</v>
      </c>
      <c r="H8" s="180" t="s">
        <v>0</v>
      </c>
      <c r="I8" s="176"/>
      <c r="J8" s="181" t="s">
        <v>0</v>
      </c>
      <c r="K8" s="186" t="s">
        <v>127</v>
      </c>
      <c r="L8" s="180"/>
      <c r="M8" s="163"/>
      <c r="N8" s="163"/>
      <c r="O8" s="163"/>
      <c r="P8" s="163"/>
      <c r="Q8" s="163"/>
      <c r="R8" s="163"/>
      <c r="S8" s="163"/>
      <c r="T8" s="163"/>
    </row>
    <row r="9" spans="1:20" ht="37.5" customHeight="1" x14ac:dyDescent="0.25">
      <c r="A9" s="175"/>
      <c r="B9" s="176"/>
      <c r="C9" s="178" t="s">
        <v>1</v>
      </c>
      <c r="D9" s="177"/>
      <c r="E9" s="179" t="s">
        <v>54</v>
      </c>
      <c r="F9" s="177"/>
      <c r="G9" s="174">
        <f t="shared" si="0"/>
        <v>0</v>
      </c>
      <c r="H9" s="180" t="s">
        <v>0</v>
      </c>
      <c r="I9" s="176"/>
      <c r="J9" s="181" t="s">
        <v>0</v>
      </c>
      <c r="K9" s="186" t="s">
        <v>127</v>
      </c>
      <c r="L9" s="180"/>
      <c r="M9" s="163"/>
      <c r="N9" s="163"/>
      <c r="O9" s="163"/>
      <c r="P9" s="163"/>
      <c r="Q9" s="163"/>
      <c r="R9" s="163"/>
      <c r="S9" s="163"/>
      <c r="T9" s="163"/>
    </row>
    <row r="10" spans="1:20" ht="37.5" customHeight="1" x14ac:dyDescent="0.25">
      <c r="A10" s="175"/>
      <c r="B10" s="176"/>
      <c r="C10" s="178" t="s">
        <v>1</v>
      </c>
      <c r="D10" s="177"/>
      <c r="E10" s="179" t="s">
        <v>54</v>
      </c>
      <c r="F10" s="177"/>
      <c r="G10" s="174">
        <f t="shared" si="0"/>
        <v>0</v>
      </c>
      <c r="H10" s="180" t="s">
        <v>0</v>
      </c>
      <c r="I10" s="176"/>
      <c r="J10" s="181" t="s">
        <v>0</v>
      </c>
      <c r="K10" s="186" t="s">
        <v>127</v>
      </c>
      <c r="L10" s="180"/>
      <c r="M10" s="163"/>
      <c r="N10" s="163"/>
      <c r="O10" s="163"/>
      <c r="P10" s="163"/>
      <c r="Q10" s="163"/>
      <c r="R10" s="163"/>
      <c r="S10" s="163"/>
      <c r="T10" s="163"/>
    </row>
    <row r="11" spans="1:20" ht="37.5" customHeight="1" x14ac:dyDescent="0.25">
      <c r="A11" s="175"/>
      <c r="B11" s="176"/>
      <c r="C11" s="178" t="s">
        <v>1</v>
      </c>
      <c r="D11" s="177"/>
      <c r="E11" s="179" t="s">
        <v>54</v>
      </c>
      <c r="F11" s="177"/>
      <c r="G11" s="174">
        <f t="shared" si="0"/>
        <v>0</v>
      </c>
      <c r="H11" s="180" t="s">
        <v>0</v>
      </c>
      <c r="I11" s="176"/>
      <c r="J11" s="181" t="s">
        <v>0</v>
      </c>
      <c r="K11" s="186" t="s">
        <v>127</v>
      </c>
      <c r="L11" s="180"/>
      <c r="M11" s="163"/>
      <c r="N11" s="163"/>
      <c r="O11" s="163"/>
      <c r="P11" s="163"/>
      <c r="Q11" s="163"/>
      <c r="R11" s="163"/>
      <c r="S11" s="163"/>
      <c r="T11" s="163"/>
    </row>
    <row r="12" spans="1:20" ht="37.5" customHeight="1" thickBot="1" x14ac:dyDescent="0.3">
      <c r="A12" s="175"/>
      <c r="B12" s="176"/>
      <c r="C12" s="178" t="s">
        <v>1</v>
      </c>
      <c r="D12" s="177"/>
      <c r="E12" s="179" t="s">
        <v>54</v>
      </c>
      <c r="F12" s="177"/>
      <c r="G12" s="174">
        <f t="shared" si="0"/>
        <v>0</v>
      </c>
      <c r="H12" s="182" t="s">
        <v>0</v>
      </c>
      <c r="I12" s="184"/>
      <c r="J12" s="183" t="s">
        <v>0</v>
      </c>
      <c r="K12" s="186" t="s">
        <v>127</v>
      </c>
      <c r="L12" s="180"/>
      <c r="M12" s="163"/>
      <c r="N12" s="163"/>
      <c r="O12" s="163"/>
      <c r="P12" s="163"/>
      <c r="Q12" s="163"/>
      <c r="R12" s="163"/>
      <c r="S12" s="163"/>
      <c r="T12" s="163"/>
    </row>
    <row r="13" spans="1:20" ht="37.5" customHeight="1" thickBot="1" x14ac:dyDescent="0.3">
      <c r="A13" s="185" t="s">
        <v>118</v>
      </c>
      <c r="B13" s="168">
        <f>SUBTOTAL(109,直接人件費総括表[列3])
  +ROUNDDOWN(SUBTOTAL(109,直接人件費総括表[列5])/60,0)</f>
        <v>0</v>
      </c>
      <c r="C13" s="160" t="s">
        <v>1</v>
      </c>
      <c r="D13" s="167">
        <f>IF(SUBTOTAL(109,直接人件費総括表[列5])&gt;=60,
     MOD(SUBTOTAL(109,直接人件費総括表[列5]),60),
     SUBTOTAL(109,直接人件費総括表[列5]))</f>
        <v>0</v>
      </c>
      <c r="E13" s="161" t="s">
        <v>54</v>
      </c>
      <c r="F13" s="164"/>
      <c r="G13" s="166">
        <f>SUBTOTAL(109,直接人件費総括表[列8])</f>
        <v>0</v>
      </c>
      <c r="H13" s="94" t="s">
        <v>0</v>
      </c>
      <c r="I13" s="173">
        <f>SUBTOTAL(109,直接人件費総括表[列12])</f>
        <v>0</v>
      </c>
      <c r="J13" s="94" t="s">
        <v>0</v>
      </c>
      <c r="K13" s="165"/>
      <c r="L13" s="164"/>
      <c r="M13" s="163"/>
      <c r="N13" s="163"/>
      <c r="O13" s="163"/>
      <c r="P13" s="163"/>
      <c r="Q13" s="163"/>
      <c r="R13" s="163"/>
      <c r="S13" s="163"/>
      <c r="T13" s="163"/>
    </row>
    <row r="14" spans="1:20" x14ac:dyDescent="0.25">
      <c r="A14" s="163"/>
      <c r="B14" s="163"/>
      <c r="C14" s="163"/>
      <c r="D14" s="163"/>
      <c r="E14" s="163"/>
      <c r="F14" s="163"/>
      <c r="G14" s="163"/>
      <c r="H14" s="163"/>
      <c r="I14" s="163"/>
      <c r="J14" s="163"/>
      <c r="K14" s="163"/>
      <c r="L14" s="163"/>
      <c r="M14" s="163"/>
      <c r="N14" s="163"/>
      <c r="O14" s="163"/>
      <c r="P14" s="163"/>
      <c r="Q14" s="163"/>
      <c r="R14" s="163"/>
      <c r="S14" s="163"/>
      <c r="T14" s="163"/>
    </row>
    <row r="15" spans="1:20" x14ac:dyDescent="0.25">
      <c r="A15" s="163" t="s">
        <v>123</v>
      </c>
      <c r="B15" s="163"/>
      <c r="C15" s="163"/>
      <c r="D15" s="163"/>
      <c r="E15" s="163"/>
      <c r="F15" s="163"/>
      <c r="G15" s="163"/>
      <c r="H15" s="163"/>
      <c r="I15" s="163"/>
      <c r="J15" s="163"/>
      <c r="K15" s="163"/>
      <c r="L15" s="163"/>
      <c r="M15" s="163"/>
      <c r="N15" s="163"/>
      <c r="O15" s="163"/>
      <c r="P15" s="163"/>
      <c r="Q15" s="163"/>
      <c r="R15" s="163"/>
      <c r="S15" s="163"/>
      <c r="T15" s="163"/>
    </row>
    <row r="16" spans="1:20" x14ac:dyDescent="0.25">
      <c r="A16" s="163"/>
      <c r="B16" s="163"/>
      <c r="C16" s="163"/>
      <c r="D16" s="163"/>
      <c r="E16" s="163"/>
      <c r="F16" s="163"/>
      <c r="G16" s="163"/>
      <c r="H16" s="163"/>
      <c r="I16" s="163"/>
      <c r="J16" s="163"/>
      <c r="K16" s="163"/>
      <c r="L16" s="163"/>
      <c r="M16" s="163"/>
      <c r="N16" s="163"/>
      <c r="O16" s="163"/>
      <c r="P16" s="163"/>
      <c r="Q16" s="163"/>
      <c r="R16" s="163"/>
      <c r="S16" s="163"/>
      <c r="T16" s="163"/>
    </row>
    <row r="17" spans="1:20" x14ac:dyDescent="0.25">
      <c r="A17" s="163"/>
      <c r="B17" s="163"/>
      <c r="C17" s="163"/>
      <c r="D17" s="163"/>
      <c r="E17" s="163"/>
      <c r="F17" s="163"/>
      <c r="G17" s="163"/>
      <c r="H17" s="163"/>
      <c r="I17" s="163"/>
      <c r="J17" s="163"/>
      <c r="K17" s="163"/>
      <c r="L17" s="163"/>
      <c r="M17" s="163"/>
      <c r="N17" s="163"/>
      <c r="O17" s="163"/>
      <c r="P17" s="163"/>
      <c r="Q17" s="163"/>
      <c r="R17" s="163"/>
      <c r="S17" s="163"/>
      <c r="T17" s="163"/>
    </row>
    <row r="18" spans="1:20" x14ac:dyDescent="0.25">
      <c r="A18" s="163"/>
      <c r="B18" s="163"/>
      <c r="C18" s="163"/>
      <c r="D18" s="163"/>
      <c r="E18" s="163"/>
      <c r="F18" s="163"/>
      <c r="G18" s="163"/>
      <c r="H18" s="163"/>
      <c r="I18" s="163"/>
      <c r="J18" s="163"/>
      <c r="K18" s="163"/>
      <c r="L18" s="163"/>
      <c r="M18" s="163"/>
      <c r="N18" s="163"/>
      <c r="O18" s="163"/>
      <c r="P18" s="163"/>
      <c r="Q18" s="163"/>
      <c r="R18" s="163"/>
      <c r="S18" s="163"/>
      <c r="T18" s="163"/>
    </row>
    <row r="19" spans="1:20" x14ac:dyDescent="0.25">
      <c r="A19" s="163"/>
      <c r="B19" s="163"/>
      <c r="C19" s="163"/>
      <c r="D19" s="163"/>
      <c r="E19" s="163"/>
      <c r="F19" s="163"/>
      <c r="G19" s="163"/>
      <c r="H19" s="163"/>
      <c r="I19" s="163"/>
      <c r="J19" s="163"/>
      <c r="K19" s="163"/>
      <c r="L19" s="163"/>
      <c r="M19" s="163"/>
      <c r="N19" s="163"/>
      <c r="O19" s="163"/>
      <c r="P19" s="163"/>
      <c r="Q19" s="163"/>
      <c r="R19" s="163"/>
      <c r="S19" s="163"/>
      <c r="T19" s="163"/>
    </row>
    <row r="20" spans="1:20" x14ac:dyDescent="0.25">
      <c r="A20" s="163"/>
      <c r="B20" s="163"/>
      <c r="C20" s="163"/>
      <c r="D20" s="163"/>
      <c r="E20" s="163"/>
      <c r="F20" s="163"/>
      <c r="G20" s="163"/>
      <c r="H20" s="163"/>
      <c r="I20" s="163"/>
      <c r="J20" s="163"/>
      <c r="K20" s="163"/>
      <c r="L20" s="163"/>
      <c r="M20" s="163"/>
      <c r="N20" s="163"/>
      <c r="O20" s="163"/>
      <c r="P20" s="163"/>
      <c r="Q20" s="163"/>
      <c r="R20" s="163"/>
      <c r="S20" s="163"/>
      <c r="T20" s="163"/>
    </row>
    <row r="21" spans="1:20" x14ac:dyDescent="0.25">
      <c r="A21" s="163"/>
      <c r="B21" s="163"/>
      <c r="C21" s="163"/>
      <c r="D21" s="163"/>
      <c r="E21" s="163"/>
      <c r="F21" s="163"/>
      <c r="G21" s="163"/>
      <c r="H21" s="163"/>
      <c r="I21" s="163"/>
      <c r="J21" s="163"/>
      <c r="K21" s="163"/>
      <c r="L21" s="163"/>
      <c r="M21" s="163"/>
      <c r="N21" s="163"/>
      <c r="O21" s="163"/>
      <c r="P21" s="163"/>
      <c r="Q21" s="163"/>
      <c r="R21" s="163"/>
      <c r="S21" s="163"/>
      <c r="T21" s="163"/>
    </row>
    <row r="22" spans="1:20" x14ac:dyDescent="0.25">
      <c r="A22" s="163"/>
      <c r="B22" s="163"/>
      <c r="C22" s="163"/>
      <c r="D22" s="163"/>
      <c r="E22" s="163"/>
      <c r="F22" s="163"/>
      <c r="G22" s="163"/>
      <c r="H22" s="163"/>
      <c r="I22" s="163"/>
      <c r="J22" s="163"/>
      <c r="K22" s="163"/>
      <c r="L22" s="163"/>
      <c r="M22" s="163"/>
      <c r="N22" s="163"/>
      <c r="O22" s="163"/>
      <c r="P22" s="163"/>
      <c r="Q22" s="163"/>
      <c r="R22" s="163"/>
      <c r="S22" s="163"/>
      <c r="T22" s="163"/>
    </row>
    <row r="23" spans="1:20" x14ac:dyDescent="0.25">
      <c r="A23" s="163"/>
      <c r="B23" s="163"/>
      <c r="C23" s="163"/>
      <c r="D23" s="163"/>
      <c r="E23" s="163"/>
      <c r="F23" s="163"/>
      <c r="G23" s="163"/>
      <c r="H23" s="163"/>
      <c r="I23" s="163"/>
      <c r="J23" s="163"/>
      <c r="K23" s="163"/>
      <c r="L23" s="163"/>
      <c r="M23" s="163"/>
      <c r="N23" s="163"/>
      <c r="O23" s="163"/>
      <c r="P23" s="163"/>
      <c r="Q23" s="163"/>
      <c r="R23" s="163"/>
      <c r="S23" s="163"/>
      <c r="T23" s="163"/>
    </row>
    <row r="24" spans="1:20" x14ac:dyDescent="0.25">
      <c r="A24" s="163"/>
      <c r="B24" s="163"/>
      <c r="C24" s="163"/>
      <c r="D24" s="163"/>
      <c r="E24" s="163"/>
      <c r="F24" s="163"/>
      <c r="G24" s="163"/>
      <c r="H24" s="163"/>
      <c r="I24" s="163"/>
      <c r="J24" s="163"/>
      <c r="K24" s="163"/>
      <c r="L24" s="163"/>
      <c r="M24" s="163"/>
      <c r="N24" s="163"/>
      <c r="O24" s="163"/>
      <c r="P24" s="163"/>
      <c r="Q24" s="163"/>
      <c r="R24" s="163"/>
      <c r="S24" s="163"/>
      <c r="T24" s="163"/>
    </row>
    <row r="25" spans="1:20" x14ac:dyDescent="0.25">
      <c r="A25" s="163"/>
      <c r="B25" s="163"/>
      <c r="C25" s="163"/>
      <c r="D25" s="163"/>
      <c r="E25" s="163"/>
      <c r="F25" s="163"/>
      <c r="G25" s="163"/>
      <c r="H25" s="163"/>
      <c r="I25" s="163"/>
      <c r="J25" s="163"/>
      <c r="K25" s="163"/>
      <c r="L25" s="163"/>
      <c r="M25" s="163"/>
      <c r="N25" s="163"/>
      <c r="O25" s="163"/>
      <c r="P25" s="163"/>
      <c r="Q25" s="163"/>
      <c r="R25" s="163"/>
      <c r="S25" s="163"/>
      <c r="T25" s="163"/>
    </row>
    <row r="26" spans="1:20" x14ac:dyDescent="0.25">
      <c r="A26" s="163"/>
      <c r="B26" s="163"/>
      <c r="C26" s="163"/>
      <c r="D26" s="163"/>
      <c r="E26" s="163"/>
      <c r="F26" s="163"/>
      <c r="G26" s="163"/>
      <c r="H26" s="163"/>
      <c r="I26" s="163"/>
      <c r="J26" s="163"/>
      <c r="K26" s="163"/>
      <c r="L26" s="163"/>
      <c r="M26" s="163"/>
      <c r="N26" s="163"/>
      <c r="O26" s="163"/>
      <c r="P26" s="163"/>
      <c r="Q26" s="163"/>
      <c r="R26" s="163"/>
      <c r="S26" s="163"/>
      <c r="T26" s="163"/>
    </row>
    <row r="27" spans="1:20" x14ac:dyDescent="0.25">
      <c r="A27" s="163"/>
      <c r="B27" s="163"/>
      <c r="C27" s="163"/>
      <c r="D27" s="163"/>
      <c r="E27" s="163"/>
      <c r="F27" s="163"/>
      <c r="G27" s="163"/>
      <c r="H27" s="163"/>
      <c r="I27" s="163"/>
      <c r="J27" s="163"/>
      <c r="K27" s="163"/>
      <c r="L27" s="163"/>
      <c r="M27" s="163"/>
      <c r="N27" s="163"/>
      <c r="O27" s="163"/>
      <c r="P27" s="163"/>
      <c r="Q27" s="163"/>
      <c r="R27" s="163"/>
      <c r="S27" s="163"/>
      <c r="T27" s="163"/>
    </row>
    <row r="28" spans="1:20" x14ac:dyDescent="0.25">
      <c r="A28" s="163"/>
      <c r="B28" s="163"/>
      <c r="C28" s="163"/>
      <c r="D28" s="163"/>
      <c r="E28" s="163"/>
      <c r="F28" s="163"/>
      <c r="G28" s="163"/>
      <c r="H28" s="163"/>
      <c r="I28" s="163"/>
      <c r="J28" s="163"/>
      <c r="K28" s="163"/>
      <c r="L28" s="163"/>
      <c r="M28" s="163"/>
      <c r="N28" s="163"/>
      <c r="O28" s="163"/>
      <c r="P28" s="163"/>
      <c r="Q28" s="163"/>
      <c r="R28" s="163"/>
      <c r="S28" s="163"/>
      <c r="T28" s="163"/>
    </row>
    <row r="29" spans="1:20" x14ac:dyDescent="0.25">
      <c r="A29" s="163"/>
      <c r="B29" s="163"/>
      <c r="C29" s="163"/>
      <c r="D29" s="163"/>
      <c r="E29" s="163"/>
      <c r="F29" s="163"/>
      <c r="G29" s="163"/>
      <c r="H29" s="163"/>
      <c r="I29" s="163"/>
      <c r="J29" s="163"/>
      <c r="K29" s="163"/>
      <c r="L29" s="163"/>
      <c r="M29" s="163"/>
      <c r="N29" s="163"/>
      <c r="O29" s="163"/>
      <c r="P29" s="163"/>
      <c r="Q29" s="163"/>
      <c r="R29" s="163"/>
      <c r="S29" s="163"/>
      <c r="T29" s="163"/>
    </row>
    <row r="30" spans="1:20" x14ac:dyDescent="0.25">
      <c r="A30" s="163"/>
      <c r="B30" s="163"/>
      <c r="C30" s="163"/>
      <c r="D30" s="163"/>
      <c r="E30" s="163"/>
      <c r="F30" s="163"/>
      <c r="G30" s="163"/>
      <c r="H30" s="163"/>
      <c r="I30" s="163"/>
      <c r="J30" s="163"/>
      <c r="K30" s="163"/>
      <c r="L30" s="163"/>
      <c r="M30" s="163"/>
      <c r="N30" s="163"/>
      <c r="O30" s="163"/>
      <c r="P30" s="163"/>
      <c r="Q30" s="163"/>
      <c r="R30" s="163"/>
      <c r="S30" s="163"/>
      <c r="T30" s="163"/>
    </row>
    <row r="31" spans="1:20" x14ac:dyDescent="0.25">
      <c r="A31" s="163"/>
      <c r="B31" s="163"/>
      <c r="C31" s="163"/>
      <c r="D31" s="163"/>
      <c r="E31" s="163"/>
      <c r="F31" s="163"/>
      <c r="G31" s="163"/>
      <c r="H31" s="163"/>
      <c r="I31" s="163"/>
      <c r="J31" s="163"/>
      <c r="K31" s="163"/>
      <c r="L31" s="163"/>
    </row>
  </sheetData>
  <sheetProtection selectLockedCells="1"/>
  <mergeCells count="6">
    <mergeCell ref="A1:L1"/>
    <mergeCell ref="B5:E5"/>
    <mergeCell ref="B3:F3"/>
    <mergeCell ref="A2:L2"/>
    <mergeCell ref="G5:H5"/>
    <mergeCell ref="I5:J5"/>
  </mergeCells>
  <phoneticPr fontId="3"/>
  <dataValidations count="1">
    <dataValidation type="whole" allowBlank="1" showInputMessage="1" showErrorMessage="1" sqref="D6:D12">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6"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'【記入例】人件費シート1（別紙2-2）'!$S$12:$S$37</xm:f>
          </x14:formula1>
          <xm:sqref>F6:F12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O35"/>
  <sheetViews>
    <sheetView zoomScale="70" zoomScaleNormal="70" zoomScaleSheetLayoutView="50" workbookViewId="0">
      <selection activeCell="B16" sqref="B16:B17"/>
    </sheetView>
  </sheetViews>
  <sheetFormatPr defaultColWidth="11.3828125" defaultRowHeight="13.3" x14ac:dyDescent="0.25"/>
  <cols>
    <col min="1" max="1" width="16.765625" style="6" customWidth="1"/>
    <col min="2" max="2" width="11.15234375" style="6" customWidth="1"/>
    <col min="3" max="3" width="3.765625" style="113"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126</v>
      </c>
      <c r="C1" s="276" t="s">
        <v>107</v>
      </c>
      <c r="D1" s="276"/>
      <c r="E1" s="276"/>
      <c r="F1" s="276"/>
      <c r="G1" s="276"/>
      <c r="H1" s="276"/>
      <c r="I1" s="276"/>
      <c r="J1" s="276"/>
      <c r="K1" s="276"/>
    </row>
    <row r="2" spans="1:15" ht="30" customHeight="1" x14ac:dyDescent="0.25">
      <c r="C2" s="276"/>
      <c r="D2" s="276"/>
      <c r="E2" s="276"/>
      <c r="F2" s="276"/>
      <c r="G2" s="276"/>
      <c r="H2" s="276"/>
      <c r="I2" s="276"/>
      <c r="J2" s="276"/>
      <c r="K2" s="276"/>
    </row>
    <row r="3" spans="1:15" ht="30" customHeight="1" x14ac:dyDescent="0.25">
      <c r="A3" s="5" t="s">
        <v>13</v>
      </c>
      <c r="B3" s="277" t="str">
        <f>'人件費シート　○○太郎'!D5</f>
        <v>株式会社×××</v>
      </c>
      <c r="C3" s="277"/>
      <c r="D3" s="277"/>
      <c r="E3" s="112"/>
      <c r="F3" s="112"/>
      <c r="G3" s="112"/>
      <c r="H3" s="112"/>
      <c r="I3" s="112"/>
      <c r="J3" s="112"/>
      <c r="K3" s="112"/>
    </row>
    <row r="4" spans="1:15" ht="30" customHeight="1" x14ac:dyDescent="0.25">
      <c r="A4" s="7" t="s">
        <v>2</v>
      </c>
      <c r="B4" s="277" t="str">
        <f ca="1">'人件費シート　○○太郎'!D6</f>
        <v>人件費シート　○○太郎</v>
      </c>
      <c r="C4" s="277"/>
      <c r="D4" s="277"/>
      <c r="E4" s="8"/>
      <c r="F4" s="8"/>
      <c r="G4" s="8"/>
    </row>
    <row r="5" spans="1:15" ht="30" customHeight="1" x14ac:dyDescent="0.25">
      <c r="A5" s="10" t="s">
        <v>12</v>
      </c>
      <c r="B5" s="278">
        <f>'人件費シート　○○太郎'!I8</f>
        <v>0</v>
      </c>
      <c r="C5" s="278"/>
      <c r="D5" s="278"/>
      <c r="E5" s="8"/>
      <c r="F5" s="8"/>
      <c r="G5" s="8"/>
    </row>
    <row r="6" spans="1:15" ht="30" customHeight="1" thickBot="1" x14ac:dyDescent="0.3">
      <c r="A6" s="11" t="s">
        <v>14</v>
      </c>
    </row>
    <row r="7" spans="1:15" s="113" customFormat="1" ht="24" customHeight="1" x14ac:dyDescent="0.25">
      <c r="A7" s="245" t="s">
        <v>11</v>
      </c>
      <c r="B7" s="247" t="s">
        <v>10</v>
      </c>
      <c r="C7" s="247"/>
      <c r="D7" s="247"/>
      <c r="E7" s="249" t="s">
        <v>9</v>
      </c>
      <c r="F7" s="250"/>
      <c r="G7" s="250"/>
      <c r="H7" s="251"/>
      <c r="I7" s="249" t="s">
        <v>8</v>
      </c>
      <c r="J7" s="251"/>
      <c r="K7" s="105" t="s">
        <v>7</v>
      </c>
      <c r="L7" s="264" t="s">
        <v>42</v>
      </c>
      <c r="M7" s="257" t="s">
        <v>59</v>
      </c>
      <c r="N7" s="258" t="s">
        <v>62</v>
      </c>
      <c r="O7" s="259" t="s">
        <v>63</v>
      </c>
    </row>
    <row r="8" spans="1:15" s="113" customFormat="1" ht="24" customHeight="1" x14ac:dyDescent="0.25">
      <c r="A8" s="246"/>
      <c r="B8" s="248"/>
      <c r="C8" s="248"/>
      <c r="D8" s="248"/>
      <c r="E8" s="252"/>
      <c r="F8" s="253"/>
      <c r="G8" s="253"/>
      <c r="H8" s="254"/>
      <c r="I8" s="255"/>
      <c r="J8" s="256"/>
      <c r="K8" s="106" t="s">
        <v>51</v>
      </c>
      <c r="L8" s="265"/>
      <c r="M8" s="257"/>
      <c r="N8" s="258"/>
      <c r="O8" s="258"/>
    </row>
    <row r="9" spans="1:15" ht="46.5" customHeight="1" x14ac:dyDescent="0.25">
      <c r="A9" s="115" t="s">
        <v>6</v>
      </c>
      <c r="B9" s="117" t="s">
        <v>55</v>
      </c>
      <c r="C9" s="13" t="s">
        <v>5</v>
      </c>
      <c r="D9" s="119" t="s">
        <v>55</v>
      </c>
      <c r="E9" s="121" t="str">
        <f>IFERROR(HOUR(O9),"")</f>
        <v/>
      </c>
      <c r="F9" s="98" t="s">
        <v>53</v>
      </c>
      <c r="G9" s="123" t="str">
        <f>IFERROR(MINUTE(O9),"")</f>
        <v/>
      </c>
      <c r="H9" s="99" t="s">
        <v>54</v>
      </c>
      <c r="I9" s="114" t="str">
        <f>IFERROR((E9+G9/60)*$B$5,"")</f>
        <v/>
      </c>
      <c r="J9" s="14" t="s">
        <v>0</v>
      </c>
      <c r="K9" s="125"/>
      <c r="L9" s="127"/>
      <c r="M9" s="130"/>
      <c r="N9" s="91" t="str">
        <f>IFERROR(D9-B9-M9,"")</f>
        <v/>
      </c>
      <c r="O9" s="91" t="str">
        <f>IFERROR(IF(N9&gt;0,FLOOR(N9,"0:30"),""),"")</f>
        <v/>
      </c>
    </row>
    <row r="10" spans="1:15" ht="46.5" customHeight="1" x14ac:dyDescent="0.25">
      <c r="A10" s="115" t="s">
        <v>6</v>
      </c>
      <c r="B10" s="117" t="s">
        <v>55</v>
      </c>
      <c r="C10" s="13" t="s">
        <v>5</v>
      </c>
      <c r="D10" s="119" t="s">
        <v>55</v>
      </c>
      <c r="E10" s="122" t="str">
        <f t="shared" ref="E10:E30" si="0">IFERROR(HOUR(O10),"")</f>
        <v/>
      </c>
      <c r="F10" s="98" t="s">
        <v>53</v>
      </c>
      <c r="G10" s="123" t="str">
        <f t="shared" ref="G10:G31" si="1">IFERROR(MINUTE(O10),"")</f>
        <v/>
      </c>
      <c r="H10" s="99" t="s">
        <v>54</v>
      </c>
      <c r="I10" s="114" t="str">
        <f t="shared" ref="I10:I31" si="2">IFERROR((E10+G10/60)*$B$5,"")</f>
        <v/>
      </c>
      <c r="J10" s="14" t="s">
        <v>0</v>
      </c>
      <c r="K10" s="125"/>
      <c r="L10" s="127"/>
      <c r="M10" s="130"/>
      <c r="N10" s="91" t="str">
        <f t="shared" ref="N10:N31" si="3">IFERROR(D10-B10-M10,"")</f>
        <v/>
      </c>
      <c r="O10" s="91" t="str">
        <f t="shared" ref="O10:O31" si="4">IFERROR(IF(N10&gt;0,FLOOR(N10,"0:30"),""),"")</f>
        <v/>
      </c>
    </row>
    <row r="11" spans="1:15" ht="46.5" customHeight="1" x14ac:dyDescent="0.25">
      <c r="A11" s="115" t="s">
        <v>6</v>
      </c>
      <c r="B11" s="117" t="s">
        <v>55</v>
      </c>
      <c r="C11" s="13" t="s">
        <v>5</v>
      </c>
      <c r="D11" s="119" t="s">
        <v>55</v>
      </c>
      <c r="E11" s="122" t="str">
        <f t="shared" si="0"/>
        <v/>
      </c>
      <c r="F11" s="98" t="s">
        <v>53</v>
      </c>
      <c r="G11" s="123" t="str">
        <f t="shared" si="1"/>
        <v/>
      </c>
      <c r="H11" s="99" t="s">
        <v>54</v>
      </c>
      <c r="I11" s="114" t="str">
        <f t="shared" si="2"/>
        <v/>
      </c>
      <c r="J11" s="14" t="s">
        <v>0</v>
      </c>
      <c r="K11" s="125"/>
      <c r="L11" s="127"/>
      <c r="M11" s="130"/>
      <c r="N11" s="91" t="str">
        <f t="shared" si="3"/>
        <v/>
      </c>
      <c r="O11" s="91" t="str">
        <f t="shared" si="4"/>
        <v/>
      </c>
    </row>
    <row r="12" spans="1:15" ht="46.5" customHeight="1" x14ac:dyDescent="0.25">
      <c r="A12" s="115" t="s">
        <v>6</v>
      </c>
      <c r="B12" s="117" t="s">
        <v>55</v>
      </c>
      <c r="C12" s="13" t="s">
        <v>5</v>
      </c>
      <c r="D12" s="119" t="s">
        <v>55</v>
      </c>
      <c r="E12" s="122" t="str">
        <f t="shared" si="0"/>
        <v/>
      </c>
      <c r="F12" s="98" t="s">
        <v>53</v>
      </c>
      <c r="G12" s="123" t="str">
        <f t="shared" si="1"/>
        <v/>
      </c>
      <c r="H12" s="99" t="s">
        <v>54</v>
      </c>
      <c r="I12" s="114" t="str">
        <f t="shared" si="2"/>
        <v/>
      </c>
      <c r="J12" s="14" t="s">
        <v>0</v>
      </c>
      <c r="K12" s="125"/>
      <c r="L12" s="127"/>
      <c r="M12" s="130"/>
      <c r="N12" s="91" t="str">
        <f t="shared" si="3"/>
        <v/>
      </c>
      <c r="O12" s="91" t="str">
        <f t="shared" si="4"/>
        <v/>
      </c>
    </row>
    <row r="13" spans="1:15" ht="46.5" customHeight="1" x14ac:dyDescent="0.25">
      <c r="A13" s="115" t="s">
        <v>6</v>
      </c>
      <c r="B13" s="117" t="s">
        <v>55</v>
      </c>
      <c r="C13" s="13" t="s">
        <v>5</v>
      </c>
      <c r="D13" s="119" t="s">
        <v>55</v>
      </c>
      <c r="E13" s="122" t="str">
        <f t="shared" si="0"/>
        <v/>
      </c>
      <c r="F13" s="98" t="s">
        <v>53</v>
      </c>
      <c r="G13" s="123" t="str">
        <f t="shared" si="1"/>
        <v/>
      </c>
      <c r="H13" s="99" t="s">
        <v>54</v>
      </c>
      <c r="I13" s="114" t="str">
        <f t="shared" si="2"/>
        <v/>
      </c>
      <c r="J13" s="14" t="s">
        <v>0</v>
      </c>
      <c r="K13" s="125"/>
      <c r="L13" s="127"/>
      <c r="M13" s="130"/>
      <c r="N13" s="91" t="str">
        <f t="shared" si="3"/>
        <v/>
      </c>
      <c r="O13" s="91" t="str">
        <f t="shared" si="4"/>
        <v/>
      </c>
    </row>
    <row r="14" spans="1:15" ht="46.5" customHeight="1" x14ac:dyDescent="0.25">
      <c r="A14" s="115" t="s">
        <v>6</v>
      </c>
      <c r="B14" s="117" t="s">
        <v>55</v>
      </c>
      <c r="C14" s="13" t="s">
        <v>5</v>
      </c>
      <c r="D14" s="119" t="s">
        <v>55</v>
      </c>
      <c r="E14" s="122" t="str">
        <f t="shared" si="0"/>
        <v/>
      </c>
      <c r="F14" s="98" t="s">
        <v>53</v>
      </c>
      <c r="G14" s="123" t="str">
        <f t="shared" si="1"/>
        <v/>
      </c>
      <c r="H14" s="99" t="s">
        <v>54</v>
      </c>
      <c r="I14" s="114" t="str">
        <f t="shared" si="2"/>
        <v/>
      </c>
      <c r="J14" s="14" t="s">
        <v>0</v>
      </c>
      <c r="K14" s="125"/>
      <c r="L14" s="127"/>
      <c r="M14" s="130"/>
      <c r="N14" s="91" t="str">
        <f t="shared" si="3"/>
        <v/>
      </c>
      <c r="O14" s="91" t="str">
        <f t="shared" si="4"/>
        <v/>
      </c>
    </row>
    <row r="15" spans="1:15" ht="46.5" customHeight="1" x14ac:dyDescent="0.25">
      <c r="A15" s="115" t="s">
        <v>6</v>
      </c>
      <c r="B15" s="117" t="s">
        <v>55</v>
      </c>
      <c r="C15" s="13" t="s">
        <v>5</v>
      </c>
      <c r="D15" s="119" t="s">
        <v>55</v>
      </c>
      <c r="E15" s="122" t="str">
        <f t="shared" si="0"/>
        <v/>
      </c>
      <c r="F15" s="98" t="s">
        <v>53</v>
      </c>
      <c r="G15" s="123" t="str">
        <f t="shared" si="1"/>
        <v/>
      </c>
      <c r="H15" s="99" t="s">
        <v>54</v>
      </c>
      <c r="I15" s="114" t="str">
        <f t="shared" si="2"/>
        <v/>
      </c>
      <c r="J15" s="14" t="s">
        <v>0</v>
      </c>
      <c r="K15" s="125"/>
      <c r="L15" s="127"/>
      <c r="M15" s="130"/>
      <c r="N15" s="91" t="str">
        <f t="shared" si="3"/>
        <v/>
      </c>
      <c r="O15" s="91" t="str">
        <f t="shared" si="4"/>
        <v/>
      </c>
    </row>
    <row r="16" spans="1:15" ht="46.5" customHeight="1" x14ac:dyDescent="0.25">
      <c r="A16" s="115" t="s">
        <v>6</v>
      </c>
      <c r="B16" s="117" t="s">
        <v>55</v>
      </c>
      <c r="C16" s="13" t="s">
        <v>5</v>
      </c>
      <c r="D16" s="119" t="s">
        <v>55</v>
      </c>
      <c r="E16" s="122" t="str">
        <f t="shared" si="0"/>
        <v/>
      </c>
      <c r="F16" s="98" t="s">
        <v>53</v>
      </c>
      <c r="G16" s="123" t="str">
        <f t="shared" si="1"/>
        <v/>
      </c>
      <c r="H16" s="99" t="s">
        <v>54</v>
      </c>
      <c r="I16" s="114" t="str">
        <f t="shared" si="2"/>
        <v/>
      </c>
      <c r="J16" s="14" t="s">
        <v>0</v>
      </c>
      <c r="K16" s="125"/>
      <c r="L16" s="127"/>
      <c r="M16" s="130"/>
      <c r="N16" s="91" t="str">
        <f t="shared" si="3"/>
        <v/>
      </c>
      <c r="O16" s="91" t="str">
        <f t="shared" si="4"/>
        <v/>
      </c>
    </row>
    <row r="17" spans="1:15" ht="46.5" customHeight="1" x14ac:dyDescent="0.25">
      <c r="A17" s="115" t="s">
        <v>6</v>
      </c>
      <c r="B17" s="117" t="s">
        <v>55</v>
      </c>
      <c r="C17" s="13" t="s">
        <v>5</v>
      </c>
      <c r="D17" s="119" t="s">
        <v>55</v>
      </c>
      <c r="E17" s="122" t="str">
        <f t="shared" si="0"/>
        <v/>
      </c>
      <c r="F17" s="98" t="s">
        <v>53</v>
      </c>
      <c r="G17" s="123" t="str">
        <f t="shared" si="1"/>
        <v/>
      </c>
      <c r="H17" s="99" t="s">
        <v>54</v>
      </c>
      <c r="I17" s="114" t="str">
        <f t="shared" si="2"/>
        <v/>
      </c>
      <c r="J17" s="14" t="s">
        <v>0</v>
      </c>
      <c r="K17" s="125"/>
      <c r="L17" s="127"/>
      <c r="M17" s="130"/>
      <c r="N17" s="91" t="str">
        <f t="shared" si="3"/>
        <v/>
      </c>
      <c r="O17" s="91" t="str">
        <f t="shared" si="4"/>
        <v/>
      </c>
    </row>
    <row r="18" spans="1:15" ht="46.5" customHeight="1" x14ac:dyDescent="0.25">
      <c r="A18" s="115" t="s">
        <v>6</v>
      </c>
      <c r="B18" s="117" t="s">
        <v>55</v>
      </c>
      <c r="C18" s="13" t="s">
        <v>5</v>
      </c>
      <c r="D18" s="119" t="s">
        <v>55</v>
      </c>
      <c r="E18" s="122" t="str">
        <f t="shared" si="0"/>
        <v/>
      </c>
      <c r="F18" s="98" t="s">
        <v>53</v>
      </c>
      <c r="G18" s="123" t="str">
        <f t="shared" si="1"/>
        <v/>
      </c>
      <c r="H18" s="99" t="s">
        <v>54</v>
      </c>
      <c r="I18" s="114" t="str">
        <f t="shared" si="2"/>
        <v/>
      </c>
      <c r="J18" s="14" t="s">
        <v>0</v>
      </c>
      <c r="K18" s="125"/>
      <c r="L18" s="127"/>
      <c r="M18" s="130"/>
      <c r="N18" s="91" t="str">
        <f t="shared" si="3"/>
        <v/>
      </c>
      <c r="O18" s="91" t="str">
        <f t="shared" si="4"/>
        <v/>
      </c>
    </row>
    <row r="19" spans="1:15" ht="46.5" customHeight="1" x14ac:dyDescent="0.25">
      <c r="A19" s="115" t="s">
        <v>6</v>
      </c>
      <c r="B19" s="117" t="s">
        <v>55</v>
      </c>
      <c r="C19" s="13" t="s">
        <v>5</v>
      </c>
      <c r="D19" s="119" t="s">
        <v>55</v>
      </c>
      <c r="E19" s="122" t="str">
        <f t="shared" si="0"/>
        <v/>
      </c>
      <c r="F19" s="98" t="s">
        <v>53</v>
      </c>
      <c r="G19" s="123" t="str">
        <f t="shared" si="1"/>
        <v/>
      </c>
      <c r="H19" s="99" t="s">
        <v>54</v>
      </c>
      <c r="I19" s="114" t="str">
        <f t="shared" si="2"/>
        <v/>
      </c>
      <c r="J19" s="14" t="s">
        <v>0</v>
      </c>
      <c r="K19" s="125"/>
      <c r="L19" s="127"/>
      <c r="M19" s="130"/>
      <c r="N19" s="91" t="str">
        <f t="shared" si="3"/>
        <v/>
      </c>
      <c r="O19" s="91" t="str">
        <f t="shared" si="4"/>
        <v/>
      </c>
    </row>
    <row r="20" spans="1:15" ht="46.5" customHeight="1" x14ac:dyDescent="0.25">
      <c r="A20" s="115" t="s">
        <v>6</v>
      </c>
      <c r="B20" s="117" t="s">
        <v>55</v>
      </c>
      <c r="C20" s="13" t="s">
        <v>5</v>
      </c>
      <c r="D20" s="119" t="s">
        <v>55</v>
      </c>
      <c r="E20" s="122" t="str">
        <f t="shared" si="0"/>
        <v/>
      </c>
      <c r="F20" s="98" t="s">
        <v>53</v>
      </c>
      <c r="G20" s="123" t="str">
        <f t="shared" si="1"/>
        <v/>
      </c>
      <c r="H20" s="99" t="s">
        <v>54</v>
      </c>
      <c r="I20" s="114" t="str">
        <f t="shared" si="2"/>
        <v/>
      </c>
      <c r="J20" s="14" t="s">
        <v>0</v>
      </c>
      <c r="K20" s="125"/>
      <c r="L20" s="127"/>
      <c r="M20" s="130"/>
      <c r="N20" s="91" t="str">
        <f t="shared" si="3"/>
        <v/>
      </c>
      <c r="O20" s="91" t="str">
        <f t="shared" si="4"/>
        <v/>
      </c>
    </row>
    <row r="21" spans="1:15" ht="46.5" customHeight="1" x14ac:dyDescent="0.25">
      <c r="A21" s="115" t="s">
        <v>6</v>
      </c>
      <c r="B21" s="117" t="s">
        <v>55</v>
      </c>
      <c r="C21" s="13" t="s">
        <v>5</v>
      </c>
      <c r="D21" s="119" t="s">
        <v>55</v>
      </c>
      <c r="E21" s="122" t="str">
        <f t="shared" si="0"/>
        <v/>
      </c>
      <c r="F21" s="98" t="s">
        <v>53</v>
      </c>
      <c r="G21" s="123" t="str">
        <f t="shared" si="1"/>
        <v/>
      </c>
      <c r="H21" s="99" t="s">
        <v>54</v>
      </c>
      <c r="I21" s="114" t="str">
        <f t="shared" si="2"/>
        <v/>
      </c>
      <c r="J21" s="14" t="s">
        <v>0</v>
      </c>
      <c r="K21" s="125"/>
      <c r="L21" s="127"/>
      <c r="M21" s="130"/>
      <c r="N21" s="91" t="str">
        <f t="shared" si="3"/>
        <v/>
      </c>
      <c r="O21" s="91" t="str">
        <f t="shared" si="4"/>
        <v/>
      </c>
    </row>
    <row r="22" spans="1:15" ht="46.5" customHeight="1" x14ac:dyDescent="0.25">
      <c r="A22" s="115" t="s">
        <v>6</v>
      </c>
      <c r="B22" s="117" t="s">
        <v>55</v>
      </c>
      <c r="C22" s="13" t="s">
        <v>5</v>
      </c>
      <c r="D22" s="119" t="s">
        <v>55</v>
      </c>
      <c r="E22" s="122" t="str">
        <f t="shared" si="0"/>
        <v/>
      </c>
      <c r="F22" s="98" t="s">
        <v>53</v>
      </c>
      <c r="G22" s="123" t="str">
        <f t="shared" si="1"/>
        <v/>
      </c>
      <c r="H22" s="99" t="s">
        <v>54</v>
      </c>
      <c r="I22" s="114" t="str">
        <f t="shared" si="2"/>
        <v/>
      </c>
      <c r="J22" s="14" t="s">
        <v>0</v>
      </c>
      <c r="K22" s="125"/>
      <c r="L22" s="127"/>
      <c r="M22" s="130"/>
      <c r="N22" s="91" t="str">
        <f t="shared" si="3"/>
        <v/>
      </c>
      <c r="O22" s="91" t="str">
        <f t="shared" si="4"/>
        <v/>
      </c>
    </row>
    <row r="23" spans="1:15" ht="46.5" customHeight="1" x14ac:dyDescent="0.25">
      <c r="A23" s="115" t="s">
        <v>6</v>
      </c>
      <c r="B23" s="117" t="s">
        <v>55</v>
      </c>
      <c r="C23" s="13" t="s">
        <v>5</v>
      </c>
      <c r="D23" s="119" t="s">
        <v>55</v>
      </c>
      <c r="E23" s="122" t="str">
        <f t="shared" si="0"/>
        <v/>
      </c>
      <c r="F23" s="98" t="s">
        <v>53</v>
      </c>
      <c r="G23" s="123" t="str">
        <f t="shared" si="1"/>
        <v/>
      </c>
      <c r="H23" s="99" t="s">
        <v>54</v>
      </c>
      <c r="I23" s="114" t="str">
        <f t="shared" si="2"/>
        <v/>
      </c>
      <c r="J23" s="14" t="s">
        <v>0</v>
      </c>
      <c r="K23" s="125"/>
      <c r="L23" s="127"/>
      <c r="M23" s="130"/>
      <c r="N23" s="91" t="str">
        <f t="shared" si="3"/>
        <v/>
      </c>
      <c r="O23" s="91" t="str">
        <f t="shared" si="4"/>
        <v/>
      </c>
    </row>
    <row r="24" spans="1:15" ht="46.5" customHeight="1" x14ac:dyDescent="0.25">
      <c r="A24" s="115" t="s">
        <v>6</v>
      </c>
      <c r="B24" s="117" t="s">
        <v>55</v>
      </c>
      <c r="C24" s="13" t="s">
        <v>5</v>
      </c>
      <c r="D24" s="119" t="s">
        <v>55</v>
      </c>
      <c r="E24" s="122" t="str">
        <f t="shared" si="0"/>
        <v/>
      </c>
      <c r="F24" s="98" t="s">
        <v>53</v>
      </c>
      <c r="G24" s="123" t="str">
        <f t="shared" si="1"/>
        <v/>
      </c>
      <c r="H24" s="99" t="s">
        <v>54</v>
      </c>
      <c r="I24" s="114" t="str">
        <f t="shared" si="2"/>
        <v/>
      </c>
      <c r="J24" s="14" t="s">
        <v>0</v>
      </c>
      <c r="K24" s="125"/>
      <c r="L24" s="127"/>
      <c r="M24" s="130"/>
      <c r="N24" s="91" t="str">
        <f t="shared" si="3"/>
        <v/>
      </c>
      <c r="O24" s="91" t="str">
        <f t="shared" si="4"/>
        <v/>
      </c>
    </row>
    <row r="25" spans="1:15" ht="46.5" customHeight="1" x14ac:dyDescent="0.25">
      <c r="A25" s="115" t="s">
        <v>6</v>
      </c>
      <c r="B25" s="117" t="s">
        <v>55</v>
      </c>
      <c r="C25" s="13" t="s">
        <v>5</v>
      </c>
      <c r="D25" s="119" t="s">
        <v>55</v>
      </c>
      <c r="E25" s="122" t="str">
        <f t="shared" si="0"/>
        <v/>
      </c>
      <c r="F25" s="98" t="s">
        <v>53</v>
      </c>
      <c r="G25" s="123" t="str">
        <f t="shared" si="1"/>
        <v/>
      </c>
      <c r="H25" s="99" t="s">
        <v>54</v>
      </c>
      <c r="I25" s="114" t="str">
        <f t="shared" si="2"/>
        <v/>
      </c>
      <c r="J25" s="14" t="s">
        <v>0</v>
      </c>
      <c r="K25" s="125"/>
      <c r="L25" s="127"/>
      <c r="M25" s="130"/>
      <c r="N25" s="91" t="str">
        <f t="shared" si="3"/>
        <v/>
      </c>
      <c r="O25" s="91" t="str">
        <f t="shared" si="4"/>
        <v/>
      </c>
    </row>
    <row r="26" spans="1:15" ht="46.5" customHeight="1" x14ac:dyDescent="0.25">
      <c r="A26" s="115" t="s">
        <v>6</v>
      </c>
      <c r="B26" s="117" t="s">
        <v>55</v>
      </c>
      <c r="C26" s="13" t="s">
        <v>5</v>
      </c>
      <c r="D26" s="119" t="s">
        <v>55</v>
      </c>
      <c r="E26" s="122" t="str">
        <f t="shared" si="0"/>
        <v/>
      </c>
      <c r="F26" s="98" t="s">
        <v>53</v>
      </c>
      <c r="G26" s="123" t="str">
        <f t="shared" si="1"/>
        <v/>
      </c>
      <c r="H26" s="99" t="s">
        <v>54</v>
      </c>
      <c r="I26" s="114" t="str">
        <f t="shared" si="2"/>
        <v/>
      </c>
      <c r="J26" s="14" t="s">
        <v>0</v>
      </c>
      <c r="K26" s="125"/>
      <c r="L26" s="127"/>
      <c r="M26" s="130"/>
      <c r="N26" s="91" t="str">
        <f t="shared" si="3"/>
        <v/>
      </c>
      <c r="O26" s="91" t="str">
        <f t="shared" si="4"/>
        <v/>
      </c>
    </row>
    <row r="27" spans="1:15" ht="46.5" customHeight="1" x14ac:dyDescent="0.25">
      <c r="A27" s="115" t="s">
        <v>6</v>
      </c>
      <c r="B27" s="117" t="s">
        <v>55</v>
      </c>
      <c r="C27" s="13" t="s">
        <v>5</v>
      </c>
      <c r="D27" s="119" t="s">
        <v>55</v>
      </c>
      <c r="E27" s="122" t="str">
        <f t="shared" si="0"/>
        <v/>
      </c>
      <c r="F27" s="98" t="s">
        <v>53</v>
      </c>
      <c r="G27" s="123" t="str">
        <f t="shared" si="1"/>
        <v/>
      </c>
      <c r="H27" s="99" t="s">
        <v>54</v>
      </c>
      <c r="I27" s="114" t="str">
        <f t="shared" si="2"/>
        <v/>
      </c>
      <c r="J27" s="14" t="s">
        <v>0</v>
      </c>
      <c r="K27" s="125"/>
      <c r="L27" s="127"/>
      <c r="M27" s="130"/>
      <c r="N27" s="91" t="str">
        <f t="shared" si="3"/>
        <v/>
      </c>
      <c r="O27" s="91" t="str">
        <f t="shared" si="4"/>
        <v/>
      </c>
    </row>
    <row r="28" spans="1:15" ht="46.5" customHeight="1" x14ac:dyDescent="0.25">
      <c r="A28" s="115" t="s">
        <v>6</v>
      </c>
      <c r="B28" s="117" t="s">
        <v>55</v>
      </c>
      <c r="C28" s="13" t="s">
        <v>5</v>
      </c>
      <c r="D28" s="119" t="s">
        <v>55</v>
      </c>
      <c r="E28" s="122" t="str">
        <f t="shared" si="0"/>
        <v/>
      </c>
      <c r="F28" s="98" t="s">
        <v>53</v>
      </c>
      <c r="G28" s="123" t="str">
        <f t="shared" si="1"/>
        <v/>
      </c>
      <c r="H28" s="99" t="s">
        <v>54</v>
      </c>
      <c r="I28" s="114" t="str">
        <f t="shared" si="2"/>
        <v/>
      </c>
      <c r="J28" s="14" t="s">
        <v>0</v>
      </c>
      <c r="K28" s="125"/>
      <c r="L28" s="127"/>
      <c r="M28" s="130"/>
      <c r="N28" s="91" t="str">
        <f t="shared" si="3"/>
        <v/>
      </c>
      <c r="O28" s="91" t="str">
        <f t="shared" si="4"/>
        <v/>
      </c>
    </row>
    <row r="29" spans="1:15" ht="46.5" customHeight="1" x14ac:dyDescent="0.25">
      <c r="A29" s="115" t="s">
        <v>6</v>
      </c>
      <c r="B29" s="117" t="s">
        <v>55</v>
      </c>
      <c r="C29" s="13" t="s">
        <v>5</v>
      </c>
      <c r="D29" s="119" t="s">
        <v>55</v>
      </c>
      <c r="E29" s="122" t="str">
        <f t="shared" si="0"/>
        <v/>
      </c>
      <c r="F29" s="98" t="s">
        <v>53</v>
      </c>
      <c r="G29" s="123" t="str">
        <f t="shared" si="1"/>
        <v/>
      </c>
      <c r="H29" s="99" t="s">
        <v>54</v>
      </c>
      <c r="I29" s="114" t="str">
        <f t="shared" si="2"/>
        <v/>
      </c>
      <c r="J29" s="14" t="s">
        <v>0</v>
      </c>
      <c r="K29" s="125"/>
      <c r="L29" s="127"/>
      <c r="M29" s="130"/>
      <c r="N29" s="91" t="str">
        <f t="shared" si="3"/>
        <v/>
      </c>
      <c r="O29" s="91" t="str">
        <f t="shared" si="4"/>
        <v/>
      </c>
    </row>
    <row r="30" spans="1:15" ht="46.5" customHeight="1" x14ac:dyDescent="0.25">
      <c r="A30" s="115" t="s">
        <v>6</v>
      </c>
      <c r="B30" s="117" t="s">
        <v>55</v>
      </c>
      <c r="C30" s="13" t="s">
        <v>5</v>
      </c>
      <c r="D30" s="119" t="s">
        <v>55</v>
      </c>
      <c r="E30" s="122" t="str">
        <f t="shared" si="0"/>
        <v/>
      </c>
      <c r="F30" s="98" t="s">
        <v>53</v>
      </c>
      <c r="G30" s="123" t="str">
        <f t="shared" si="1"/>
        <v/>
      </c>
      <c r="H30" s="99" t="s">
        <v>54</v>
      </c>
      <c r="I30" s="114" t="str">
        <f t="shared" si="2"/>
        <v/>
      </c>
      <c r="J30" s="14" t="s">
        <v>0</v>
      </c>
      <c r="K30" s="125"/>
      <c r="L30" s="127"/>
      <c r="M30" s="130"/>
      <c r="N30" s="91" t="str">
        <f t="shared" si="3"/>
        <v/>
      </c>
      <c r="O30" s="91" t="str">
        <f t="shared" si="4"/>
        <v/>
      </c>
    </row>
    <row r="31" spans="1:15" ht="46.5" customHeight="1" thickBot="1" x14ac:dyDescent="0.3">
      <c r="A31" s="116" t="s">
        <v>6</v>
      </c>
      <c r="B31" s="118" t="s">
        <v>55</v>
      </c>
      <c r="C31" s="15" t="s">
        <v>5</v>
      </c>
      <c r="D31" s="120" t="s">
        <v>55</v>
      </c>
      <c r="E31" s="122" t="str">
        <f>IFERROR(HOUR(O31),"")</f>
        <v/>
      </c>
      <c r="F31" s="98" t="s">
        <v>53</v>
      </c>
      <c r="G31" s="123" t="str">
        <f t="shared" si="1"/>
        <v/>
      </c>
      <c r="H31" s="99" t="s">
        <v>54</v>
      </c>
      <c r="I31" s="114" t="str">
        <f t="shared" si="2"/>
        <v/>
      </c>
      <c r="J31" s="14" t="s">
        <v>0</v>
      </c>
      <c r="K31" s="126"/>
      <c r="L31" s="128"/>
      <c r="M31" s="130"/>
      <c r="N31" s="91" t="str">
        <f t="shared" si="3"/>
        <v/>
      </c>
      <c r="O31" s="91" t="str">
        <f t="shared" si="4"/>
        <v/>
      </c>
    </row>
    <row r="32" spans="1:15" ht="46.5" customHeight="1" thickBot="1" x14ac:dyDescent="0.3">
      <c r="A32" s="102" t="s">
        <v>58</v>
      </c>
      <c r="B32" s="266"/>
      <c r="C32" s="267"/>
      <c r="D32" s="268"/>
      <c r="E32" s="279">
        <f>SUM(E9:E31)+SUM(G9:G31)/60</f>
        <v>0</v>
      </c>
      <c r="F32" s="280"/>
      <c r="G32" s="271" t="s">
        <v>1</v>
      </c>
      <c r="H32" s="272"/>
      <c r="I32" s="124">
        <f>SUM(I9:I31)</f>
        <v>0</v>
      </c>
      <c r="J32" s="16" t="s">
        <v>0</v>
      </c>
      <c r="K32" s="273"/>
      <c r="L32" s="274"/>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60"/>
      <c r="G34" s="260"/>
      <c r="H34" s="261"/>
      <c r="I34" s="20" t="s">
        <v>3</v>
      </c>
      <c r="K34" s="112"/>
    </row>
    <row r="35" spans="1:11" ht="30" customHeight="1" thickBot="1" x14ac:dyDescent="0.3">
      <c r="A35" s="21" t="s">
        <v>2</v>
      </c>
      <c r="B35" s="281" t="str">
        <f ca="1">B4</f>
        <v>人件費シート　○○太郎</v>
      </c>
      <c r="C35" s="281"/>
      <c r="D35" s="282"/>
      <c r="E35" s="283">
        <f>SUM(E32)</f>
        <v>0</v>
      </c>
      <c r="F35" s="284"/>
      <c r="G35" s="260" t="s">
        <v>1</v>
      </c>
      <c r="H35" s="261"/>
      <c r="I35" s="129">
        <f>SUM(I32)</f>
        <v>0</v>
      </c>
      <c r="K35" s="11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O35"/>
  <sheetViews>
    <sheetView zoomScale="70" zoomScaleNormal="70" zoomScaleSheetLayoutView="50" workbookViewId="0">
      <selection activeCell="B16" sqref="B16:B17"/>
    </sheetView>
  </sheetViews>
  <sheetFormatPr defaultColWidth="11.3828125" defaultRowHeight="13.3" x14ac:dyDescent="0.25"/>
  <cols>
    <col min="1" max="1" width="16.765625" style="6" customWidth="1"/>
    <col min="2" max="2" width="11.15234375" style="6" customWidth="1"/>
    <col min="3" max="3" width="3.765625" style="113"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126</v>
      </c>
      <c r="C1" s="276" t="s">
        <v>108</v>
      </c>
      <c r="D1" s="276"/>
      <c r="E1" s="276"/>
      <c r="F1" s="276"/>
      <c r="G1" s="276"/>
      <c r="H1" s="276"/>
      <c r="I1" s="276"/>
      <c r="J1" s="276"/>
      <c r="K1" s="276"/>
    </row>
    <row r="2" spans="1:15" ht="30" customHeight="1" x14ac:dyDescent="0.25">
      <c r="C2" s="276"/>
      <c r="D2" s="276"/>
      <c r="E2" s="276"/>
      <c r="F2" s="276"/>
      <c r="G2" s="276"/>
      <c r="H2" s="276"/>
      <c r="I2" s="276"/>
      <c r="J2" s="276"/>
      <c r="K2" s="276"/>
    </row>
    <row r="3" spans="1:15" ht="30" customHeight="1" x14ac:dyDescent="0.25">
      <c r="A3" s="5" t="s">
        <v>13</v>
      </c>
      <c r="B3" s="277" t="str">
        <f>'人件費シート　○○太郎'!D5</f>
        <v>株式会社×××</v>
      </c>
      <c r="C3" s="277"/>
      <c r="D3" s="277"/>
      <c r="E3" s="112"/>
      <c r="F3" s="112"/>
      <c r="G3" s="112"/>
      <c r="H3" s="112"/>
      <c r="I3" s="112"/>
      <c r="J3" s="112"/>
      <c r="K3" s="112"/>
    </row>
    <row r="4" spans="1:15" ht="30" customHeight="1" x14ac:dyDescent="0.25">
      <c r="A4" s="7" t="s">
        <v>2</v>
      </c>
      <c r="B4" s="277" t="str">
        <f ca="1">'人件費シート　○○太郎'!D6</f>
        <v>人件費シート　○○太郎</v>
      </c>
      <c r="C4" s="277"/>
      <c r="D4" s="277"/>
      <c r="E4" s="8"/>
      <c r="F4" s="8"/>
      <c r="G4" s="8"/>
    </row>
    <row r="5" spans="1:15" ht="30" customHeight="1" x14ac:dyDescent="0.25">
      <c r="A5" s="10" t="s">
        <v>12</v>
      </c>
      <c r="B5" s="278">
        <f>'人件費シート　○○太郎'!I8</f>
        <v>0</v>
      </c>
      <c r="C5" s="278"/>
      <c r="D5" s="278"/>
      <c r="E5" s="8"/>
      <c r="F5" s="8"/>
      <c r="G5" s="8"/>
    </row>
    <row r="6" spans="1:15" ht="30" customHeight="1" thickBot="1" x14ac:dyDescent="0.3">
      <c r="A6" s="11" t="s">
        <v>14</v>
      </c>
    </row>
    <row r="7" spans="1:15" s="113" customFormat="1" ht="24" customHeight="1" x14ac:dyDescent="0.25">
      <c r="A7" s="245" t="s">
        <v>11</v>
      </c>
      <c r="B7" s="247" t="s">
        <v>10</v>
      </c>
      <c r="C7" s="247"/>
      <c r="D7" s="247"/>
      <c r="E7" s="249" t="s">
        <v>9</v>
      </c>
      <c r="F7" s="250"/>
      <c r="G7" s="250"/>
      <c r="H7" s="251"/>
      <c r="I7" s="249" t="s">
        <v>8</v>
      </c>
      <c r="J7" s="251"/>
      <c r="K7" s="105" t="s">
        <v>7</v>
      </c>
      <c r="L7" s="264" t="s">
        <v>42</v>
      </c>
      <c r="M7" s="257" t="s">
        <v>59</v>
      </c>
      <c r="N7" s="258" t="s">
        <v>62</v>
      </c>
      <c r="O7" s="259" t="s">
        <v>63</v>
      </c>
    </row>
    <row r="8" spans="1:15" s="113" customFormat="1" ht="24" customHeight="1" x14ac:dyDescent="0.25">
      <c r="A8" s="246"/>
      <c r="B8" s="248"/>
      <c r="C8" s="248"/>
      <c r="D8" s="248"/>
      <c r="E8" s="252"/>
      <c r="F8" s="253"/>
      <c r="G8" s="253"/>
      <c r="H8" s="254"/>
      <c r="I8" s="255"/>
      <c r="J8" s="256"/>
      <c r="K8" s="106" t="s">
        <v>51</v>
      </c>
      <c r="L8" s="265"/>
      <c r="M8" s="257"/>
      <c r="N8" s="258"/>
      <c r="O8" s="258"/>
    </row>
    <row r="9" spans="1:15" ht="46.5" customHeight="1" x14ac:dyDescent="0.25">
      <c r="A9" s="115" t="s">
        <v>6</v>
      </c>
      <c r="B9" s="117" t="s">
        <v>55</v>
      </c>
      <c r="C9" s="13" t="s">
        <v>5</v>
      </c>
      <c r="D9" s="119" t="s">
        <v>55</v>
      </c>
      <c r="E9" s="121" t="str">
        <f>IFERROR(HOUR(O9),"")</f>
        <v/>
      </c>
      <c r="F9" s="98" t="s">
        <v>53</v>
      </c>
      <c r="G9" s="123" t="str">
        <f>IFERROR(MINUTE(O9),"")</f>
        <v/>
      </c>
      <c r="H9" s="99" t="s">
        <v>54</v>
      </c>
      <c r="I9" s="114" t="str">
        <f>IFERROR((E9+G9/60)*$B$5,"")</f>
        <v/>
      </c>
      <c r="J9" s="14" t="s">
        <v>0</v>
      </c>
      <c r="K9" s="125"/>
      <c r="L9" s="127"/>
      <c r="M9" s="130"/>
      <c r="N9" s="91" t="str">
        <f>IFERROR(D9-B9-M9,"")</f>
        <v/>
      </c>
      <c r="O9" s="91" t="str">
        <f>IFERROR(IF(N9&gt;0,FLOOR(N9,"0:30"),""),"")</f>
        <v/>
      </c>
    </row>
    <row r="10" spans="1:15" ht="46.5" customHeight="1" x14ac:dyDescent="0.25">
      <c r="A10" s="115" t="s">
        <v>6</v>
      </c>
      <c r="B10" s="117" t="s">
        <v>55</v>
      </c>
      <c r="C10" s="13" t="s">
        <v>5</v>
      </c>
      <c r="D10" s="119" t="s">
        <v>55</v>
      </c>
      <c r="E10" s="122" t="str">
        <f t="shared" ref="E10:E30" si="0">IFERROR(HOUR(O10),"")</f>
        <v/>
      </c>
      <c r="F10" s="98" t="s">
        <v>53</v>
      </c>
      <c r="G10" s="123" t="str">
        <f t="shared" ref="G10:G31" si="1">IFERROR(MINUTE(O10),"")</f>
        <v/>
      </c>
      <c r="H10" s="99" t="s">
        <v>54</v>
      </c>
      <c r="I10" s="114" t="str">
        <f t="shared" ref="I10:I31" si="2">IFERROR((E10+G10/60)*$B$5,"")</f>
        <v/>
      </c>
      <c r="J10" s="14" t="s">
        <v>0</v>
      </c>
      <c r="K10" s="125"/>
      <c r="L10" s="127"/>
      <c r="M10" s="130"/>
      <c r="N10" s="91" t="str">
        <f t="shared" ref="N10:N31" si="3">IFERROR(D10-B10-M10,"")</f>
        <v/>
      </c>
      <c r="O10" s="91" t="str">
        <f t="shared" ref="O10:O31" si="4">IFERROR(IF(N10&gt;0,FLOOR(N10,"0:30"),""),"")</f>
        <v/>
      </c>
    </row>
    <row r="11" spans="1:15" ht="46.5" customHeight="1" x14ac:dyDescent="0.25">
      <c r="A11" s="115" t="s">
        <v>6</v>
      </c>
      <c r="B11" s="117" t="s">
        <v>55</v>
      </c>
      <c r="C11" s="13" t="s">
        <v>5</v>
      </c>
      <c r="D11" s="119" t="s">
        <v>55</v>
      </c>
      <c r="E11" s="122" t="str">
        <f t="shared" si="0"/>
        <v/>
      </c>
      <c r="F11" s="98" t="s">
        <v>53</v>
      </c>
      <c r="G11" s="123" t="str">
        <f t="shared" si="1"/>
        <v/>
      </c>
      <c r="H11" s="99" t="s">
        <v>54</v>
      </c>
      <c r="I11" s="114" t="str">
        <f t="shared" si="2"/>
        <v/>
      </c>
      <c r="J11" s="14" t="s">
        <v>0</v>
      </c>
      <c r="K11" s="125"/>
      <c r="L11" s="127"/>
      <c r="M11" s="130"/>
      <c r="N11" s="91" t="str">
        <f t="shared" si="3"/>
        <v/>
      </c>
      <c r="O11" s="91" t="str">
        <f t="shared" si="4"/>
        <v/>
      </c>
    </row>
    <row r="12" spans="1:15" ht="46.5" customHeight="1" x14ac:dyDescent="0.25">
      <c r="A12" s="115" t="s">
        <v>6</v>
      </c>
      <c r="B12" s="117" t="s">
        <v>55</v>
      </c>
      <c r="C12" s="13" t="s">
        <v>5</v>
      </c>
      <c r="D12" s="119" t="s">
        <v>55</v>
      </c>
      <c r="E12" s="122" t="str">
        <f t="shared" si="0"/>
        <v/>
      </c>
      <c r="F12" s="98" t="s">
        <v>53</v>
      </c>
      <c r="G12" s="123" t="str">
        <f t="shared" si="1"/>
        <v/>
      </c>
      <c r="H12" s="99" t="s">
        <v>54</v>
      </c>
      <c r="I12" s="114" t="str">
        <f t="shared" si="2"/>
        <v/>
      </c>
      <c r="J12" s="14" t="s">
        <v>0</v>
      </c>
      <c r="K12" s="125"/>
      <c r="L12" s="127"/>
      <c r="M12" s="130"/>
      <c r="N12" s="91" t="str">
        <f t="shared" si="3"/>
        <v/>
      </c>
      <c r="O12" s="91" t="str">
        <f t="shared" si="4"/>
        <v/>
      </c>
    </row>
    <row r="13" spans="1:15" ht="46.5" customHeight="1" x14ac:dyDescent="0.25">
      <c r="A13" s="115" t="s">
        <v>6</v>
      </c>
      <c r="B13" s="117" t="s">
        <v>55</v>
      </c>
      <c r="C13" s="13" t="s">
        <v>5</v>
      </c>
      <c r="D13" s="119" t="s">
        <v>55</v>
      </c>
      <c r="E13" s="122" t="str">
        <f t="shared" si="0"/>
        <v/>
      </c>
      <c r="F13" s="98" t="s">
        <v>53</v>
      </c>
      <c r="G13" s="123" t="str">
        <f t="shared" si="1"/>
        <v/>
      </c>
      <c r="H13" s="99" t="s">
        <v>54</v>
      </c>
      <c r="I13" s="114" t="str">
        <f t="shared" si="2"/>
        <v/>
      </c>
      <c r="J13" s="14" t="s">
        <v>0</v>
      </c>
      <c r="K13" s="125"/>
      <c r="L13" s="127"/>
      <c r="M13" s="130"/>
      <c r="N13" s="91" t="str">
        <f t="shared" si="3"/>
        <v/>
      </c>
      <c r="O13" s="91" t="str">
        <f t="shared" si="4"/>
        <v/>
      </c>
    </row>
    <row r="14" spans="1:15" ht="46.5" customHeight="1" x14ac:dyDescent="0.25">
      <c r="A14" s="115" t="s">
        <v>6</v>
      </c>
      <c r="B14" s="117" t="s">
        <v>55</v>
      </c>
      <c r="C14" s="13" t="s">
        <v>5</v>
      </c>
      <c r="D14" s="119" t="s">
        <v>55</v>
      </c>
      <c r="E14" s="122" t="str">
        <f t="shared" si="0"/>
        <v/>
      </c>
      <c r="F14" s="98" t="s">
        <v>53</v>
      </c>
      <c r="G14" s="123" t="str">
        <f t="shared" si="1"/>
        <v/>
      </c>
      <c r="H14" s="99" t="s">
        <v>54</v>
      </c>
      <c r="I14" s="114" t="str">
        <f t="shared" si="2"/>
        <v/>
      </c>
      <c r="J14" s="14" t="s">
        <v>0</v>
      </c>
      <c r="K14" s="125"/>
      <c r="L14" s="127"/>
      <c r="M14" s="130"/>
      <c r="N14" s="91" t="str">
        <f t="shared" si="3"/>
        <v/>
      </c>
      <c r="O14" s="91" t="str">
        <f t="shared" si="4"/>
        <v/>
      </c>
    </row>
    <row r="15" spans="1:15" ht="46.5" customHeight="1" x14ac:dyDescent="0.25">
      <c r="A15" s="115" t="s">
        <v>6</v>
      </c>
      <c r="B15" s="117" t="s">
        <v>55</v>
      </c>
      <c r="C15" s="13" t="s">
        <v>5</v>
      </c>
      <c r="D15" s="119" t="s">
        <v>55</v>
      </c>
      <c r="E15" s="122" t="str">
        <f t="shared" si="0"/>
        <v/>
      </c>
      <c r="F15" s="98" t="s">
        <v>53</v>
      </c>
      <c r="G15" s="123" t="str">
        <f t="shared" si="1"/>
        <v/>
      </c>
      <c r="H15" s="99" t="s">
        <v>54</v>
      </c>
      <c r="I15" s="114" t="str">
        <f t="shared" si="2"/>
        <v/>
      </c>
      <c r="J15" s="14" t="s">
        <v>0</v>
      </c>
      <c r="K15" s="125"/>
      <c r="L15" s="127"/>
      <c r="M15" s="130"/>
      <c r="N15" s="91" t="str">
        <f t="shared" si="3"/>
        <v/>
      </c>
      <c r="O15" s="91" t="str">
        <f t="shared" si="4"/>
        <v/>
      </c>
    </row>
    <row r="16" spans="1:15" ht="46.5" customHeight="1" x14ac:dyDescent="0.25">
      <c r="A16" s="115" t="s">
        <v>6</v>
      </c>
      <c r="B16" s="117" t="s">
        <v>55</v>
      </c>
      <c r="C16" s="13" t="s">
        <v>5</v>
      </c>
      <c r="D16" s="119" t="s">
        <v>55</v>
      </c>
      <c r="E16" s="122" t="str">
        <f t="shared" si="0"/>
        <v/>
      </c>
      <c r="F16" s="98" t="s">
        <v>53</v>
      </c>
      <c r="G16" s="123" t="str">
        <f t="shared" si="1"/>
        <v/>
      </c>
      <c r="H16" s="99" t="s">
        <v>54</v>
      </c>
      <c r="I16" s="114" t="str">
        <f t="shared" si="2"/>
        <v/>
      </c>
      <c r="J16" s="14" t="s">
        <v>0</v>
      </c>
      <c r="K16" s="125"/>
      <c r="L16" s="127"/>
      <c r="M16" s="130"/>
      <c r="N16" s="91" t="str">
        <f t="shared" si="3"/>
        <v/>
      </c>
      <c r="O16" s="91" t="str">
        <f t="shared" si="4"/>
        <v/>
      </c>
    </row>
    <row r="17" spans="1:15" ht="46.5" customHeight="1" x14ac:dyDescent="0.25">
      <c r="A17" s="115" t="s">
        <v>6</v>
      </c>
      <c r="B17" s="117" t="s">
        <v>55</v>
      </c>
      <c r="C17" s="13" t="s">
        <v>5</v>
      </c>
      <c r="D17" s="119" t="s">
        <v>55</v>
      </c>
      <c r="E17" s="122" t="str">
        <f t="shared" si="0"/>
        <v/>
      </c>
      <c r="F17" s="98" t="s">
        <v>53</v>
      </c>
      <c r="G17" s="123" t="str">
        <f t="shared" si="1"/>
        <v/>
      </c>
      <c r="H17" s="99" t="s">
        <v>54</v>
      </c>
      <c r="I17" s="114" t="str">
        <f t="shared" si="2"/>
        <v/>
      </c>
      <c r="J17" s="14" t="s">
        <v>0</v>
      </c>
      <c r="K17" s="125"/>
      <c r="L17" s="127"/>
      <c r="M17" s="130"/>
      <c r="N17" s="91" t="str">
        <f t="shared" si="3"/>
        <v/>
      </c>
      <c r="O17" s="91" t="str">
        <f t="shared" si="4"/>
        <v/>
      </c>
    </row>
    <row r="18" spans="1:15" ht="46.5" customHeight="1" x14ac:dyDescent="0.25">
      <c r="A18" s="115" t="s">
        <v>6</v>
      </c>
      <c r="B18" s="117" t="s">
        <v>55</v>
      </c>
      <c r="C18" s="13" t="s">
        <v>5</v>
      </c>
      <c r="D18" s="119" t="s">
        <v>55</v>
      </c>
      <c r="E18" s="122" t="str">
        <f t="shared" si="0"/>
        <v/>
      </c>
      <c r="F18" s="98" t="s">
        <v>53</v>
      </c>
      <c r="G18" s="123" t="str">
        <f t="shared" si="1"/>
        <v/>
      </c>
      <c r="H18" s="99" t="s">
        <v>54</v>
      </c>
      <c r="I18" s="114" t="str">
        <f t="shared" si="2"/>
        <v/>
      </c>
      <c r="J18" s="14" t="s">
        <v>0</v>
      </c>
      <c r="K18" s="125"/>
      <c r="L18" s="127"/>
      <c r="M18" s="130"/>
      <c r="N18" s="91" t="str">
        <f t="shared" si="3"/>
        <v/>
      </c>
      <c r="O18" s="91" t="str">
        <f t="shared" si="4"/>
        <v/>
      </c>
    </row>
    <row r="19" spans="1:15" ht="46.5" customHeight="1" x14ac:dyDescent="0.25">
      <c r="A19" s="115" t="s">
        <v>6</v>
      </c>
      <c r="B19" s="117" t="s">
        <v>55</v>
      </c>
      <c r="C19" s="13" t="s">
        <v>5</v>
      </c>
      <c r="D19" s="119" t="s">
        <v>55</v>
      </c>
      <c r="E19" s="122" t="str">
        <f t="shared" si="0"/>
        <v/>
      </c>
      <c r="F19" s="98" t="s">
        <v>53</v>
      </c>
      <c r="G19" s="123" t="str">
        <f t="shared" si="1"/>
        <v/>
      </c>
      <c r="H19" s="99" t="s">
        <v>54</v>
      </c>
      <c r="I19" s="114" t="str">
        <f t="shared" si="2"/>
        <v/>
      </c>
      <c r="J19" s="14" t="s">
        <v>0</v>
      </c>
      <c r="K19" s="125"/>
      <c r="L19" s="127"/>
      <c r="M19" s="130"/>
      <c r="N19" s="91" t="str">
        <f t="shared" si="3"/>
        <v/>
      </c>
      <c r="O19" s="91" t="str">
        <f t="shared" si="4"/>
        <v/>
      </c>
    </row>
    <row r="20" spans="1:15" ht="46.5" customHeight="1" x14ac:dyDescent="0.25">
      <c r="A20" s="115" t="s">
        <v>6</v>
      </c>
      <c r="B20" s="117" t="s">
        <v>55</v>
      </c>
      <c r="C20" s="13" t="s">
        <v>5</v>
      </c>
      <c r="D20" s="119" t="s">
        <v>55</v>
      </c>
      <c r="E20" s="122" t="str">
        <f t="shared" si="0"/>
        <v/>
      </c>
      <c r="F20" s="98" t="s">
        <v>53</v>
      </c>
      <c r="G20" s="123" t="str">
        <f t="shared" si="1"/>
        <v/>
      </c>
      <c r="H20" s="99" t="s">
        <v>54</v>
      </c>
      <c r="I20" s="114" t="str">
        <f t="shared" si="2"/>
        <v/>
      </c>
      <c r="J20" s="14" t="s">
        <v>0</v>
      </c>
      <c r="K20" s="125"/>
      <c r="L20" s="127"/>
      <c r="M20" s="130"/>
      <c r="N20" s="91" t="str">
        <f t="shared" si="3"/>
        <v/>
      </c>
      <c r="O20" s="91" t="str">
        <f t="shared" si="4"/>
        <v/>
      </c>
    </row>
    <row r="21" spans="1:15" ht="46.5" customHeight="1" x14ac:dyDescent="0.25">
      <c r="A21" s="115" t="s">
        <v>6</v>
      </c>
      <c r="B21" s="117" t="s">
        <v>55</v>
      </c>
      <c r="C21" s="13" t="s">
        <v>5</v>
      </c>
      <c r="D21" s="119" t="s">
        <v>55</v>
      </c>
      <c r="E21" s="122" t="str">
        <f t="shared" si="0"/>
        <v/>
      </c>
      <c r="F21" s="98" t="s">
        <v>53</v>
      </c>
      <c r="G21" s="123" t="str">
        <f t="shared" si="1"/>
        <v/>
      </c>
      <c r="H21" s="99" t="s">
        <v>54</v>
      </c>
      <c r="I21" s="114" t="str">
        <f t="shared" si="2"/>
        <v/>
      </c>
      <c r="J21" s="14" t="s">
        <v>0</v>
      </c>
      <c r="K21" s="125"/>
      <c r="L21" s="127"/>
      <c r="M21" s="130"/>
      <c r="N21" s="91" t="str">
        <f t="shared" si="3"/>
        <v/>
      </c>
      <c r="O21" s="91" t="str">
        <f t="shared" si="4"/>
        <v/>
      </c>
    </row>
    <row r="22" spans="1:15" ht="46.5" customHeight="1" x14ac:dyDescent="0.25">
      <c r="A22" s="115" t="s">
        <v>6</v>
      </c>
      <c r="B22" s="117" t="s">
        <v>55</v>
      </c>
      <c r="C22" s="13" t="s">
        <v>5</v>
      </c>
      <c r="D22" s="119" t="s">
        <v>55</v>
      </c>
      <c r="E22" s="122" t="str">
        <f t="shared" si="0"/>
        <v/>
      </c>
      <c r="F22" s="98" t="s">
        <v>53</v>
      </c>
      <c r="G22" s="123" t="str">
        <f t="shared" si="1"/>
        <v/>
      </c>
      <c r="H22" s="99" t="s">
        <v>54</v>
      </c>
      <c r="I22" s="114" t="str">
        <f t="shared" si="2"/>
        <v/>
      </c>
      <c r="J22" s="14" t="s">
        <v>0</v>
      </c>
      <c r="K22" s="125"/>
      <c r="L22" s="127"/>
      <c r="M22" s="130"/>
      <c r="N22" s="91" t="str">
        <f t="shared" si="3"/>
        <v/>
      </c>
      <c r="O22" s="91" t="str">
        <f t="shared" si="4"/>
        <v/>
      </c>
    </row>
    <row r="23" spans="1:15" ht="46.5" customHeight="1" x14ac:dyDescent="0.25">
      <c r="A23" s="115" t="s">
        <v>6</v>
      </c>
      <c r="B23" s="117" t="s">
        <v>55</v>
      </c>
      <c r="C23" s="13" t="s">
        <v>5</v>
      </c>
      <c r="D23" s="119" t="s">
        <v>55</v>
      </c>
      <c r="E23" s="122" t="str">
        <f t="shared" si="0"/>
        <v/>
      </c>
      <c r="F23" s="98" t="s">
        <v>53</v>
      </c>
      <c r="G23" s="123" t="str">
        <f t="shared" si="1"/>
        <v/>
      </c>
      <c r="H23" s="99" t="s">
        <v>54</v>
      </c>
      <c r="I23" s="114" t="str">
        <f t="shared" si="2"/>
        <v/>
      </c>
      <c r="J23" s="14" t="s">
        <v>0</v>
      </c>
      <c r="K23" s="125"/>
      <c r="L23" s="127"/>
      <c r="M23" s="130"/>
      <c r="N23" s="91" t="str">
        <f t="shared" si="3"/>
        <v/>
      </c>
      <c r="O23" s="91" t="str">
        <f t="shared" si="4"/>
        <v/>
      </c>
    </row>
    <row r="24" spans="1:15" ht="46.5" customHeight="1" x14ac:dyDescent="0.25">
      <c r="A24" s="115" t="s">
        <v>6</v>
      </c>
      <c r="B24" s="117" t="s">
        <v>55</v>
      </c>
      <c r="C24" s="13" t="s">
        <v>5</v>
      </c>
      <c r="D24" s="119" t="s">
        <v>55</v>
      </c>
      <c r="E24" s="122" t="str">
        <f t="shared" si="0"/>
        <v/>
      </c>
      <c r="F24" s="98" t="s">
        <v>53</v>
      </c>
      <c r="G24" s="123" t="str">
        <f t="shared" si="1"/>
        <v/>
      </c>
      <c r="H24" s="99" t="s">
        <v>54</v>
      </c>
      <c r="I24" s="114" t="str">
        <f t="shared" si="2"/>
        <v/>
      </c>
      <c r="J24" s="14" t="s">
        <v>0</v>
      </c>
      <c r="K24" s="125"/>
      <c r="L24" s="127"/>
      <c r="M24" s="130"/>
      <c r="N24" s="91" t="str">
        <f t="shared" si="3"/>
        <v/>
      </c>
      <c r="O24" s="91" t="str">
        <f t="shared" si="4"/>
        <v/>
      </c>
    </row>
    <row r="25" spans="1:15" ht="46.5" customHeight="1" x14ac:dyDescent="0.25">
      <c r="A25" s="115" t="s">
        <v>6</v>
      </c>
      <c r="B25" s="117" t="s">
        <v>55</v>
      </c>
      <c r="C25" s="13" t="s">
        <v>5</v>
      </c>
      <c r="D25" s="119" t="s">
        <v>55</v>
      </c>
      <c r="E25" s="122" t="str">
        <f t="shared" si="0"/>
        <v/>
      </c>
      <c r="F25" s="98" t="s">
        <v>53</v>
      </c>
      <c r="G25" s="123" t="str">
        <f t="shared" si="1"/>
        <v/>
      </c>
      <c r="H25" s="99" t="s">
        <v>54</v>
      </c>
      <c r="I25" s="114" t="str">
        <f t="shared" si="2"/>
        <v/>
      </c>
      <c r="J25" s="14" t="s">
        <v>0</v>
      </c>
      <c r="K25" s="125"/>
      <c r="L25" s="127"/>
      <c r="M25" s="130"/>
      <c r="N25" s="91" t="str">
        <f t="shared" si="3"/>
        <v/>
      </c>
      <c r="O25" s="91" t="str">
        <f t="shared" si="4"/>
        <v/>
      </c>
    </row>
    <row r="26" spans="1:15" ht="46.5" customHeight="1" x14ac:dyDescent="0.25">
      <c r="A26" s="115" t="s">
        <v>6</v>
      </c>
      <c r="B26" s="117" t="s">
        <v>55</v>
      </c>
      <c r="C26" s="13" t="s">
        <v>5</v>
      </c>
      <c r="D26" s="119" t="s">
        <v>55</v>
      </c>
      <c r="E26" s="122" t="str">
        <f t="shared" si="0"/>
        <v/>
      </c>
      <c r="F26" s="98" t="s">
        <v>53</v>
      </c>
      <c r="G26" s="123" t="str">
        <f t="shared" si="1"/>
        <v/>
      </c>
      <c r="H26" s="99" t="s">
        <v>54</v>
      </c>
      <c r="I26" s="114" t="str">
        <f t="shared" si="2"/>
        <v/>
      </c>
      <c r="J26" s="14" t="s">
        <v>0</v>
      </c>
      <c r="K26" s="125"/>
      <c r="L26" s="127"/>
      <c r="M26" s="130"/>
      <c r="N26" s="91" t="str">
        <f t="shared" si="3"/>
        <v/>
      </c>
      <c r="O26" s="91" t="str">
        <f t="shared" si="4"/>
        <v/>
      </c>
    </row>
    <row r="27" spans="1:15" ht="46.5" customHeight="1" x14ac:dyDescent="0.25">
      <c r="A27" s="115" t="s">
        <v>6</v>
      </c>
      <c r="B27" s="117" t="s">
        <v>55</v>
      </c>
      <c r="C27" s="13" t="s">
        <v>5</v>
      </c>
      <c r="D27" s="119" t="s">
        <v>55</v>
      </c>
      <c r="E27" s="122" t="str">
        <f t="shared" si="0"/>
        <v/>
      </c>
      <c r="F27" s="98" t="s">
        <v>53</v>
      </c>
      <c r="G27" s="123" t="str">
        <f t="shared" si="1"/>
        <v/>
      </c>
      <c r="H27" s="99" t="s">
        <v>54</v>
      </c>
      <c r="I27" s="114" t="str">
        <f t="shared" si="2"/>
        <v/>
      </c>
      <c r="J27" s="14" t="s">
        <v>0</v>
      </c>
      <c r="K27" s="125"/>
      <c r="L27" s="127"/>
      <c r="M27" s="130"/>
      <c r="N27" s="91" t="str">
        <f t="shared" si="3"/>
        <v/>
      </c>
      <c r="O27" s="91" t="str">
        <f t="shared" si="4"/>
        <v/>
      </c>
    </row>
    <row r="28" spans="1:15" ht="46.5" customHeight="1" x14ac:dyDescent="0.25">
      <c r="A28" s="115" t="s">
        <v>6</v>
      </c>
      <c r="B28" s="117" t="s">
        <v>55</v>
      </c>
      <c r="C28" s="13" t="s">
        <v>5</v>
      </c>
      <c r="D28" s="119" t="s">
        <v>55</v>
      </c>
      <c r="E28" s="122" t="str">
        <f t="shared" si="0"/>
        <v/>
      </c>
      <c r="F28" s="98" t="s">
        <v>53</v>
      </c>
      <c r="G28" s="123" t="str">
        <f t="shared" si="1"/>
        <v/>
      </c>
      <c r="H28" s="99" t="s">
        <v>54</v>
      </c>
      <c r="I28" s="114" t="str">
        <f t="shared" si="2"/>
        <v/>
      </c>
      <c r="J28" s="14" t="s">
        <v>0</v>
      </c>
      <c r="K28" s="125"/>
      <c r="L28" s="127"/>
      <c r="M28" s="130"/>
      <c r="N28" s="91" t="str">
        <f t="shared" si="3"/>
        <v/>
      </c>
      <c r="O28" s="91" t="str">
        <f t="shared" si="4"/>
        <v/>
      </c>
    </row>
    <row r="29" spans="1:15" ht="46.5" customHeight="1" x14ac:dyDescent="0.25">
      <c r="A29" s="115" t="s">
        <v>6</v>
      </c>
      <c r="B29" s="117" t="s">
        <v>55</v>
      </c>
      <c r="C29" s="13" t="s">
        <v>5</v>
      </c>
      <c r="D29" s="119" t="s">
        <v>55</v>
      </c>
      <c r="E29" s="122" t="str">
        <f t="shared" si="0"/>
        <v/>
      </c>
      <c r="F29" s="98" t="s">
        <v>53</v>
      </c>
      <c r="G29" s="123" t="str">
        <f t="shared" si="1"/>
        <v/>
      </c>
      <c r="H29" s="99" t="s">
        <v>54</v>
      </c>
      <c r="I29" s="114" t="str">
        <f t="shared" si="2"/>
        <v/>
      </c>
      <c r="J29" s="14" t="s">
        <v>0</v>
      </c>
      <c r="K29" s="125"/>
      <c r="L29" s="127"/>
      <c r="M29" s="130"/>
      <c r="N29" s="91" t="str">
        <f t="shared" si="3"/>
        <v/>
      </c>
      <c r="O29" s="91" t="str">
        <f t="shared" si="4"/>
        <v/>
      </c>
    </row>
    <row r="30" spans="1:15" ht="46.5" customHeight="1" x14ac:dyDescent="0.25">
      <c r="A30" s="115" t="s">
        <v>6</v>
      </c>
      <c r="B30" s="117" t="s">
        <v>55</v>
      </c>
      <c r="C30" s="13" t="s">
        <v>5</v>
      </c>
      <c r="D30" s="119" t="s">
        <v>55</v>
      </c>
      <c r="E30" s="122" t="str">
        <f t="shared" si="0"/>
        <v/>
      </c>
      <c r="F30" s="98" t="s">
        <v>53</v>
      </c>
      <c r="G30" s="123" t="str">
        <f t="shared" si="1"/>
        <v/>
      </c>
      <c r="H30" s="99" t="s">
        <v>54</v>
      </c>
      <c r="I30" s="114" t="str">
        <f t="shared" si="2"/>
        <v/>
      </c>
      <c r="J30" s="14" t="s">
        <v>0</v>
      </c>
      <c r="K30" s="125"/>
      <c r="L30" s="127"/>
      <c r="M30" s="130"/>
      <c r="N30" s="91" t="str">
        <f t="shared" si="3"/>
        <v/>
      </c>
      <c r="O30" s="91" t="str">
        <f t="shared" si="4"/>
        <v/>
      </c>
    </row>
    <row r="31" spans="1:15" ht="46.5" customHeight="1" thickBot="1" x14ac:dyDescent="0.3">
      <c r="A31" s="116" t="s">
        <v>6</v>
      </c>
      <c r="B31" s="118" t="s">
        <v>55</v>
      </c>
      <c r="C31" s="15" t="s">
        <v>5</v>
      </c>
      <c r="D31" s="120" t="s">
        <v>55</v>
      </c>
      <c r="E31" s="122" t="str">
        <f>IFERROR(HOUR(O31),"")</f>
        <v/>
      </c>
      <c r="F31" s="98" t="s">
        <v>53</v>
      </c>
      <c r="G31" s="123" t="str">
        <f t="shared" si="1"/>
        <v/>
      </c>
      <c r="H31" s="99" t="s">
        <v>54</v>
      </c>
      <c r="I31" s="114" t="str">
        <f t="shared" si="2"/>
        <v/>
      </c>
      <c r="J31" s="14" t="s">
        <v>0</v>
      </c>
      <c r="K31" s="126"/>
      <c r="L31" s="128"/>
      <c r="M31" s="130"/>
      <c r="N31" s="91" t="str">
        <f t="shared" si="3"/>
        <v/>
      </c>
      <c r="O31" s="91" t="str">
        <f t="shared" si="4"/>
        <v/>
      </c>
    </row>
    <row r="32" spans="1:15" ht="46.5" customHeight="1" thickBot="1" x14ac:dyDescent="0.3">
      <c r="A32" s="102" t="s">
        <v>58</v>
      </c>
      <c r="B32" s="266"/>
      <c r="C32" s="267"/>
      <c r="D32" s="268"/>
      <c r="E32" s="279">
        <f>SUM(E9:E31)+SUM(G9:G31)/60</f>
        <v>0</v>
      </c>
      <c r="F32" s="280"/>
      <c r="G32" s="271" t="s">
        <v>1</v>
      </c>
      <c r="H32" s="272"/>
      <c r="I32" s="124">
        <f>SUM(I9:I31)</f>
        <v>0</v>
      </c>
      <c r="J32" s="16" t="s">
        <v>0</v>
      </c>
      <c r="K32" s="273"/>
      <c r="L32" s="274"/>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60"/>
      <c r="G34" s="260"/>
      <c r="H34" s="261"/>
      <c r="I34" s="20" t="s">
        <v>3</v>
      </c>
      <c r="K34" s="112"/>
    </row>
    <row r="35" spans="1:11" ht="30" customHeight="1" thickBot="1" x14ac:dyDescent="0.3">
      <c r="A35" s="21" t="s">
        <v>2</v>
      </c>
      <c r="B35" s="281" t="str">
        <f ca="1">B4</f>
        <v>人件費シート　○○太郎</v>
      </c>
      <c r="C35" s="281"/>
      <c r="D35" s="282"/>
      <c r="E35" s="283">
        <f>SUM(E32)</f>
        <v>0</v>
      </c>
      <c r="F35" s="284"/>
      <c r="G35" s="260" t="s">
        <v>1</v>
      </c>
      <c r="H35" s="261"/>
      <c r="I35" s="129">
        <f>SUM(I32)</f>
        <v>0</v>
      </c>
      <c r="K35" s="11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O35"/>
  <sheetViews>
    <sheetView zoomScale="70" zoomScaleNormal="70" zoomScaleSheetLayoutView="50" workbookViewId="0">
      <selection activeCell="B16" sqref="B16:B17"/>
    </sheetView>
  </sheetViews>
  <sheetFormatPr defaultColWidth="11.3828125" defaultRowHeight="13.3" x14ac:dyDescent="0.25"/>
  <cols>
    <col min="1" max="1" width="16.765625" style="6" customWidth="1"/>
    <col min="2" max="2" width="11.15234375" style="6" customWidth="1"/>
    <col min="3" max="3" width="3.765625" style="113"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126</v>
      </c>
      <c r="C1" s="276" t="s">
        <v>109</v>
      </c>
      <c r="D1" s="276"/>
      <c r="E1" s="276"/>
      <c r="F1" s="276"/>
      <c r="G1" s="276"/>
      <c r="H1" s="276"/>
      <c r="I1" s="276"/>
      <c r="J1" s="276"/>
      <c r="K1" s="276"/>
    </row>
    <row r="2" spans="1:15" ht="30" customHeight="1" x14ac:dyDescent="0.25">
      <c r="C2" s="276"/>
      <c r="D2" s="276"/>
      <c r="E2" s="276"/>
      <c r="F2" s="276"/>
      <c r="G2" s="276"/>
      <c r="H2" s="276"/>
      <c r="I2" s="276"/>
      <c r="J2" s="276"/>
      <c r="K2" s="276"/>
    </row>
    <row r="3" spans="1:15" ht="30" customHeight="1" x14ac:dyDescent="0.25">
      <c r="A3" s="5" t="s">
        <v>13</v>
      </c>
      <c r="B3" s="277" t="str">
        <f>'人件費シート　○○太郎'!D5</f>
        <v>株式会社×××</v>
      </c>
      <c r="C3" s="277"/>
      <c r="D3" s="277"/>
      <c r="E3" s="112"/>
      <c r="F3" s="112"/>
      <c r="G3" s="112"/>
      <c r="H3" s="112"/>
      <c r="I3" s="112"/>
      <c r="J3" s="112"/>
      <c r="K3" s="112"/>
    </row>
    <row r="4" spans="1:15" ht="30" customHeight="1" x14ac:dyDescent="0.25">
      <c r="A4" s="7" t="s">
        <v>2</v>
      </c>
      <c r="B4" s="277" t="str">
        <f ca="1">'人件費シート　○○太郎'!D6</f>
        <v>人件費シート　○○太郎</v>
      </c>
      <c r="C4" s="277"/>
      <c r="D4" s="277"/>
      <c r="E4" s="8"/>
      <c r="F4" s="8"/>
      <c r="G4" s="8"/>
    </row>
    <row r="5" spans="1:15" ht="30" customHeight="1" x14ac:dyDescent="0.25">
      <c r="A5" s="10" t="s">
        <v>12</v>
      </c>
      <c r="B5" s="278">
        <f>'人件費シート　○○太郎'!I8</f>
        <v>0</v>
      </c>
      <c r="C5" s="278"/>
      <c r="D5" s="278"/>
      <c r="E5" s="8"/>
      <c r="F5" s="8"/>
      <c r="G5" s="8"/>
    </row>
    <row r="6" spans="1:15" ht="30" customHeight="1" thickBot="1" x14ac:dyDescent="0.3">
      <c r="A6" s="11" t="s">
        <v>14</v>
      </c>
    </row>
    <row r="7" spans="1:15" s="113" customFormat="1" ht="24" customHeight="1" x14ac:dyDescent="0.25">
      <c r="A7" s="245" t="s">
        <v>11</v>
      </c>
      <c r="B7" s="247" t="s">
        <v>10</v>
      </c>
      <c r="C7" s="247"/>
      <c r="D7" s="247"/>
      <c r="E7" s="249" t="s">
        <v>9</v>
      </c>
      <c r="F7" s="250"/>
      <c r="G7" s="250"/>
      <c r="H7" s="251"/>
      <c r="I7" s="249" t="s">
        <v>8</v>
      </c>
      <c r="J7" s="251"/>
      <c r="K7" s="105" t="s">
        <v>7</v>
      </c>
      <c r="L7" s="264" t="s">
        <v>42</v>
      </c>
      <c r="M7" s="257" t="s">
        <v>59</v>
      </c>
      <c r="N7" s="258" t="s">
        <v>62</v>
      </c>
      <c r="O7" s="259" t="s">
        <v>63</v>
      </c>
    </row>
    <row r="8" spans="1:15" s="113" customFormat="1" ht="24" customHeight="1" x14ac:dyDescent="0.25">
      <c r="A8" s="246"/>
      <c r="B8" s="248"/>
      <c r="C8" s="248"/>
      <c r="D8" s="248"/>
      <c r="E8" s="252"/>
      <c r="F8" s="253"/>
      <c r="G8" s="253"/>
      <c r="H8" s="254"/>
      <c r="I8" s="255"/>
      <c r="J8" s="256"/>
      <c r="K8" s="106" t="s">
        <v>51</v>
      </c>
      <c r="L8" s="265"/>
      <c r="M8" s="257"/>
      <c r="N8" s="258"/>
      <c r="O8" s="258"/>
    </row>
    <row r="9" spans="1:15" ht="46.5" customHeight="1" x14ac:dyDescent="0.25">
      <c r="A9" s="115" t="s">
        <v>6</v>
      </c>
      <c r="B9" s="117" t="s">
        <v>55</v>
      </c>
      <c r="C9" s="13" t="s">
        <v>5</v>
      </c>
      <c r="D9" s="119" t="s">
        <v>55</v>
      </c>
      <c r="E9" s="121" t="str">
        <f>IFERROR(HOUR(O9),"")</f>
        <v/>
      </c>
      <c r="F9" s="98" t="s">
        <v>53</v>
      </c>
      <c r="G9" s="123" t="str">
        <f>IFERROR(MINUTE(O9),"")</f>
        <v/>
      </c>
      <c r="H9" s="99" t="s">
        <v>54</v>
      </c>
      <c r="I9" s="114" t="str">
        <f>IFERROR((E9+G9/60)*$B$5,"")</f>
        <v/>
      </c>
      <c r="J9" s="14" t="s">
        <v>0</v>
      </c>
      <c r="K9" s="125"/>
      <c r="L9" s="127"/>
      <c r="M9" s="130"/>
      <c r="N9" s="91" t="str">
        <f>IFERROR(D9-B9-M9,"")</f>
        <v/>
      </c>
      <c r="O9" s="91" t="str">
        <f>IFERROR(IF(N9&gt;0,FLOOR(N9,"0:30"),""),"")</f>
        <v/>
      </c>
    </row>
    <row r="10" spans="1:15" ht="46.5" customHeight="1" x14ac:dyDescent="0.25">
      <c r="A10" s="115" t="s">
        <v>6</v>
      </c>
      <c r="B10" s="117" t="s">
        <v>55</v>
      </c>
      <c r="C10" s="13" t="s">
        <v>5</v>
      </c>
      <c r="D10" s="119" t="s">
        <v>55</v>
      </c>
      <c r="E10" s="122" t="str">
        <f t="shared" ref="E10:E30" si="0">IFERROR(HOUR(O10),"")</f>
        <v/>
      </c>
      <c r="F10" s="98" t="s">
        <v>53</v>
      </c>
      <c r="G10" s="123" t="str">
        <f t="shared" ref="G10:G31" si="1">IFERROR(MINUTE(O10),"")</f>
        <v/>
      </c>
      <c r="H10" s="99" t="s">
        <v>54</v>
      </c>
      <c r="I10" s="114" t="str">
        <f t="shared" ref="I10:I31" si="2">IFERROR((E10+G10/60)*$B$5,"")</f>
        <v/>
      </c>
      <c r="J10" s="14" t="s">
        <v>0</v>
      </c>
      <c r="K10" s="125"/>
      <c r="L10" s="127"/>
      <c r="M10" s="130"/>
      <c r="N10" s="91" t="str">
        <f t="shared" ref="N10:N31" si="3">IFERROR(D10-B10-M10,"")</f>
        <v/>
      </c>
      <c r="O10" s="91" t="str">
        <f t="shared" ref="O10:O31" si="4">IFERROR(IF(N10&gt;0,FLOOR(N10,"0:30"),""),"")</f>
        <v/>
      </c>
    </row>
    <row r="11" spans="1:15" ht="46.5" customHeight="1" x14ac:dyDescent="0.25">
      <c r="A11" s="115" t="s">
        <v>6</v>
      </c>
      <c r="B11" s="117" t="s">
        <v>55</v>
      </c>
      <c r="C11" s="13" t="s">
        <v>5</v>
      </c>
      <c r="D11" s="119" t="s">
        <v>55</v>
      </c>
      <c r="E11" s="122" t="str">
        <f t="shared" si="0"/>
        <v/>
      </c>
      <c r="F11" s="98" t="s">
        <v>53</v>
      </c>
      <c r="G11" s="123" t="str">
        <f t="shared" si="1"/>
        <v/>
      </c>
      <c r="H11" s="99" t="s">
        <v>54</v>
      </c>
      <c r="I11" s="114" t="str">
        <f t="shared" si="2"/>
        <v/>
      </c>
      <c r="J11" s="14" t="s">
        <v>0</v>
      </c>
      <c r="K11" s="125"/>
      <c r="L11" s="127"/>
      <c r="M11" s="130"/>
      <c r="N11" s="91" t="str">
        <f t="shared" si="3"/>
        <v/>
      </c>
      <c r="O11" s="91" t="str">
        <f t="shared" si="4"/>
        <v/>
      </c>
    </row>
    <row r="12" spans="1:15" ht="46.5" customHeight="1" x14ac:dyDescent="0.25">
      <c r="A12" s="115" t="s">
        <v>6</v>
      </c>
      <c r="B12" s="117" t="s">
        <v>55</v>
      </c>
      <c r="C12" s="13" t="s">
        <v>5</v>
      </c>
      <c r="D12" s="119" t="s">
        <v>55</v>
      </c>
      <c r="E12" s="122" t="str">
        <f t="shared" si="0"/>
        <v/>
      </c>
      <c r="F12" s="98" t="s">
        <v>53</v>
      </c>
      <c r="G12" s="123" t="str">
        <f t="shared" si="1"/>
        <v/>
      </c>
      <c r="H12" s="99" t="s">
        <v>54</v>
      </c>
      <c r="I12" s="114" t="str">
        <f t="shared" si="2"/>
        <v/>
      </c>
      <c r="J12" s="14" t="s">
        <v>0</v>
      </c>
      <c r="K12" s="125"/>
      <c r="L12" s="127"/>
      <c r="M12" s="130"/>
      <c r="N12" s="91" t="str">
        <f t="shared" si="3"/>
        <v/>
      </c>
      <c r="O12" s="91" t="str">
        <f t="shared" si="4"/>
        <v/>
      </c>
    </row>
    <row r="13" spans="1:15" ht="46.5" customHeight="1" x14ac:dyDescent="0.25">
      <c r="A13" s="115" t="s">
        <v>6</v>
      </c>
      <c r="B13" s="117" t="s">
        <v>55</v>
      </c>
      <c r="C13" s="13" t="s">
        <v>5</v>
      </c>
      <c r="D13" s="119" t="s">
        <v>55</v>
      </c>
      <c r="E13" s="122" t="str">
        <f t="shared" si="0"/>
        <v/>
      </c>
      <c r="F13" s="98" t="s">
        <v>53</v>
      </c>
      <c r="G13" s="123" t="str">
        <f t="shared" si="1"/>
        <v/>
      </c>
      <c r="H13" s="99" t="s">
        <v>54</v>
      </c>
      <c r="I13" s="114" t="str">
        <f t="shared" si="2"/>
        <v/>
      </c>
      <c r="J13" s="14" t="s">
        <v>0</v>
      </c>
      <c r="K13" s="125"/>
      <c r="L13" s="127"/>
      <c r="M13" s="130"/>
      <c r="N13" s="91" t="str">
        <f t="shared" si="3"/>
        <v/>
      </c>
      <c r="O13" s="91" t="str">
        <f t="shared" si="4"/>
        <v/>
      </c>
    </row>
    <row r="14" spans="1:15" ht="46.5" customHeight="1" x14ac:dyDescent="0.25">
      <c r="A14" s="115" t="s">
        <v>6</v>
      </c>
      <c r="B14" s="117" t="s">
        <v>55</v>
      </c>
      <c r="C14" s="13" t="s">
        <v>5</v>
      </c>
      <c r="D14" s="119" t="s">
        <v>55</v>
      </c>
      <c r="E14" s="122" t="str">
        <f t="shared" si="0"/>
        <v/>
      </c>
      <c r="F14" s="98" t="s">
        <v>53</v>
      </c>
      <c r="G14" s="123" t="str">
        <f t="shared" si="1"/>
        <v/>
      </c>
      <c r="H14" s="99" t="s">
        <v>54</v>
      </c>
      <c r="I14" s="114" t="str">
        <f t="shared" si="2"/>
        <v/>
      </c>
      <c r="J14" s="14" t="s">
        <v>0</v>
      </c>
      <c r="K14" s="125"/>
      <c r="L14" s="127"/>
      <c r="M14" s="130"/>
      <c r="N14" s="91" t="str">
        <f t="shared" si="3"/>
        <v/>
      </c>
      <c r="O14" s="91" t="str">
        <f t="shared" si="4"/>
        <v/>
      </c>
    </row>
    <row r="15" spans="1:15" ht="46.5" customHeight="1" x14ac:dyDescent="0.25">
      <c r="A15" s="115" t="s">
        <v>6</v>
      </c>
      <c r="B15" s="117" t="s">
        <v>55</v>
      </c>
      <c r="C15" s="13" t="s">
        <v>5</v>
      </c>
      <c r="D15" s="119" t="s">
        <v>55</v>
      </c>
      <c r="E15" s="122" t="str">
        <f t="shared" si="0"/>
        <v/>
      </c>
      <c r="F15" s="98" t="s">
        <v>53</v>
      </c>
      <c r="G15" s="123" t="str">
        <f t="shared" si="1"/>
        <v/>
      </c>
      <c r="H15" s="99" t="s">
        <v>54</v>
      </c>
      <c r="I15" s="114" t="str">
        <f t="shared" si="2"/>
        <v/>
      </c>
      <c r="J15" s="14" t="s">
        <v>0</v>
      </c>
      <c r="K15" s="125"/>
      <c r="L15" s="127"/>
      <c r="M15" s="130"/>
      <c r="N15" s="91" t="str">
        <f t="shared" si="3"/>
        <v/>
      </c>
      <c r="O15" s="91" t="str">
        <f t="shared" si="4"/>
        <v/>
      </c>
    </row>
    <row r="16" spans="1:15" ht="46.5" customHeight="1" x14ac:dyDescent="0.25">
      <c r="A16" s="115" t="s">
        <v>6</v>
      </c>
      <c r="B16" s="117" t="s">
        <v>55</v>
      </c>
      <c r="C16" s="13" t="s">
        <v>5</v>
      </c>
      <c r="D16" s="119" t="s">
        <v>55</v>
      </c>
      <c r="E16" s="122" t="str">
        <f t="shared" si="0"/>
        <v/>
      </c>
      <c r="F16" s="98" t="s">
        <v>53</v>
      </c>
      <c r="G16" s="123" t="str">
        <f t="shared" si="1"/>
        <v/>
      </c>
      <c r="H16" s="99" t="s">
        <v>54</v>
      </c>
      <c r="I16" s="114" t="str">
        <f t="shared" si="2"/>
        <v/>
      </c>
      <c r="J16" s="14" t="s">
        <v>0</v>
      </c>
      <c r="K16" s="125"/>
      <c r="L16" s="127"/>
      <c r="M16" s="130"/>
      <c r="N16" s="91" t="str">
        <f t="shared" si="3"/>
        <v/>
      </c>
      <c r="O16" s="91" t="str">
        <f t="shared" si="4"/>
        <v/>
      </c>
    </row>
    <row r="17" spans="1:15" ht="46.5" customHeight="1" x14ac:dyDescent="0.25">
      <c r="A17" s="115" t="s">
        <v>6</v>
      </c>
      <c r="B17" s="117" t="s">
        <v>55</v>
      </c>
      <c r="C17" s="13" t="s">
        <v>5</v>
      </c>
      <c r="D17" s="119" t="s">
        <v>55</v>
      </c>
      <c r="E17" s="122" t="str">
        <f t="shared" si="0"/>
        <v/>
      </c>
      <c r="F17" s="98" t="s">
        <v>53</v>
      </c>
      <c r="G17" s="123" t="str">
        <f t="shared" si="1"/>
        <v/>
      </c>
      <c r="H17" s="99" t="s">
        <v>54</v>
      </c>
      <c r="I17" s="114" t="str">
        <f t="shared" si="2"/>
        <v/>
      </c>
      <c r="J17" s="14" t="s">
        <v>0</v>
      </c>
      <c r="K17" s="125"/>
      <c r="L17" s="127"/>
      <c r="M17" s="130"/>
      <c r="N17" s="91" t="str">
        <f t="shared" si="3"/>
        <v/>
      </c>
      <c r="O17" s="91" t="str">
        <f t="shared" si="4"/>
        <v/>
      </c>
    </row>
    <row r="18" spans="1:15" ht="46.5" customHeight="1" x14ac:dyDescent="0.25">
      <c r="A18" s="115" t="s">
        <v>6</v>
      </c>
      <c r="B18" s="117" t="s">
        <v>55</v>
      </c>
      <c r="C18" s="13" t="s">
        <v>5</v>
      </c>
      <c r="D18" s="119" t="s">
        <v>55</v>
      </c>
      <c r="E18" s="122" t="str">
        <f t="shared" si="0"/>
        <v/>
      </c>
      <c r="F18" s="98" t="s">
        <v>53</v>
      </c>
      <c r="G18" s="123" t="str">
        <f t="shared" si="1"/>
        <v/>
      </c>
      <c r="H18" s="99" t="s">
        <v>54</v>
      </c>
      <c r="I18" s="114" t="str">
        <f t="shared" si="2"/>
        <v/>
      </c>
      <c r="J18" s="14" t="s">
        <v>0</v>
      </c>
      <c r="K18" s="125"/>
      <c r="L18" s="127"/>
      <c r="M18" s="130"/>
      <c r="N18" s="91" t="str">
        <f t="shared" si="3"/>
        <v/>
      </c>
      <c r="O18" s="91" t="str">
        <f t="shared" si="4"/>
        <v/>
      </c>
    </row>
    <row r="19" spans="1:15" ht="46.5" customHeight="1" x14ac:dyDescent="0.25">
      <c r="A19" s="115" t="s">
        <v>6</v>
      </c>
      <c r="B19" s="117" t="s">
        <v>55</v>
      </c>
      <c r="C19" s="13" t="s">
        <v>5</v>
      </c>
      <c r="D19" s="119" t="s">
        <v>55</v>
      </c>
      <c r="E19" s="122" t="str">
        <f t="shared" si="0"/>
        <v/>
      </c>
      <c r="F19" s="98" t="s">
        <v>53</v>
      </c>
      <c r="G19" s="123" t="str">
        <f t="shared" si="1"/>
        <v/>
      </c>
      <c r="H19" s="99" t="s">
        <v>54</v>
      </c>
      <c r="I19" s="114" t="str">
        <f t="shared" si="2"/>
        <v/>
      </c>
      <c r="J19" s="14" t="s">
        <v>0</v>
      </c>
      <c r="K19" s="125"/>
      <c r="L19" s="127"/>
      <c r="M19" s="130"/>
      <c r="N19" s="91" t="str">
        <f t="shared" si="3"/>
        <v/>
      </c>
      <c r="O19" s="91" t="str">
        <f t="shared" si="4"/>
        <v/>
      </c>
    </row>
    <row r="20" spans="1:15" ht="46.5" customHeight="1" x14ac:dyDescent="0.25">
      <c r="A20" s="115" t="s">
        <v>6</v>
      </c>
      <c r="B20" s="117" t="s">
        <v>55</v>
      </c>
      <c r="C20" s="13" t="s">
        <v>5</v>
      </c>
      <c r="D20" s="119" t="s">
        <v>55</v>
      </c>
      <c r="E20" s="122" t="str">
        <f t="shared" si="0"/>
        <v/>
      </c>
      <c r="F20" s="98" t="s">
        <v>53</v>
      </c>
      <c r="G20" s="123" t="str">
        <f t="shared" si="1"/>
        <v/>
      </c>
      <c r="H20" s="99" t="s">
        <v>54</v>
      </c>
      <c r="I20" s="114" t="str">
        <f t="shared" si="2"/>
        <v/>
      </c>
      <c r="J20" s="14" t="s">
        <v>0</v>
      </c>
      <c r="K20" s="125"/>
      <c r="L20" s="127"/>
      <c r="M20" s="130"/>
      <c r="N20" s="91" t="str">
        <f t="shared" si="3"/>
        <v/>
      </c>
      <c r="O20" s="91" t="str">
        <f t="shared" si="4"/>
        <v/>
      </c>
    </row>
    <row r="21" spans="1:15" ht="46.5" customHeight="1" x14ac:dyDescent="0.25">
      <c r="A21" s="115" t="s">
        <v>6</v>
      </c>
      <c r="B21" s="117" t="s">
        <v>55</v>
      </c>
      <c r="C21" s="13" t="s">
        <v>5</v>
      </c>
      <c r="D21" s="119" t="s">
        <v>55</v>
      </c>
      <c r="E21" s="122" t="str">
        <f t="shared" si="0"/>
        <v/>
      </c>
      <c r="F21" s="98" t="s">
        <v>53</v>
      </c>
      <c r="G21" s="123" t="str">
        <f t="shared" si="1"/>
        <v/>
      </c>
      <c r="H21" s="99" t="s">
        <v>54</v>
      </c>
      <c r="I21" s="114" t="str">
        <f t="shared" si="2"/>
        <v/>
      </c>
      <c r="J21" s="14" t="s">
        <v>0</v>
      </c>
      <c r="K21" s="125"/>
      <c r="L21" s="127"/>
      <c r="M21" s="130"/>
      <c r="N21" s="91" t="str">
        <f t="shared" si="3"/>
        <v/>
      </c>
      <c r="O21" s="91" t="str">
        <f t="shared" si="4"/>
        <v/>
      </c>
    </row>
    <row r="22" spans="1:15" ht="46.5" customHeight="1" x14ac:dyDescent="0.25">
      <c r="A22" s="115" t="s">
        <v>6</v>
      </c>
      <c r="B22" s="117" t="s">
        <v>55</v>
      </c>
      <c r="C22" s="13" t="s">
        <v>5</v>
      </c>
      <c r="D22" s="119" t="s">
        <v>55</v>
      </c>
      <c r="E22" s="122" t="str">
        <f t="shared" si="0"/>
        <v/>
      </c>
      <c r="F22" s="98" t="s">
        <v>53</v>
      </c>
      <c r="G22" s="123" t="str">
        <f t="shared" si="1"/>
        <v/>
      </c>
      <c r="H22" s="99" t="s">
        <v>54</v>
      </c>
      <c r="I22" s="114" t="str">
        <f t="shared" si="2"/>
        <v/>
      </c>
      <c r="J22" s="14" t="s">
        <v>0</v>
      </c>
      <c r="K22" s="125"/>
      <c r="L22" s="127"/>
      <c r="M22" s="130"/>
      <c r="N22" s="91" t="str">
        <f t="shared" si="3"/>
        <v/>
      </c>
      <c r="O22" s="91" t="str">
        <f t="shared" si="4"/>
        <v/>
      </c>
    </row>
    <row r="23" spans="1:15" ht="46.5" customHeight="1" x14ac:dyDescent="0.25">
      <c r="A23" s="115" t="s">
        <v>6</v>
      </c>
      <c r="B23" s="117" t="s">
        <v>55</v>
      </c>
      <c r="C23" s="13" t="s">
        <v>5</v>
      </c>
      <c r="D23" s="119" t="s">
        <v>55</v>
      </c>
      <c r="E23" s="122" t="str">
        <f t="shared" si="0"/>
        <v/>
      </c>
      <c r="F23" s="98" t="s">
        <v>53</v>
      </c>
      <c r="G23" s="123" t="str">
        <f t="shared" si="1"/>
        <v/>
      </c>
      <c r="H23" s="99" t="s">
        <v>54</v>
      </c>
      <c r="I23" s="114" t="str">
        <f t="shared" si="2"/>
        <v/>
      </c>
      <c r="J23" s="14" t="s">
        <v>0</v>
      </c>
      <c r="K23" s="125"/>
      <c r="L23" s="127"/>
      <c r="M23" s="130"/>
      <c r="N23" s="91" t="str">
        <f t="shared" si="3"/>
        <v/>
      </c>
      <c r="O23" s="91" t="str">
        <f t="shared" si="4"/>
        <v/>
      </c>
    </row>
    <row r="24" spans="1:15" ht="46.5" customHeight="1" x14ac:dyDescent="0.25">
      <c r="A24" s="115" t="s">
        <v>6</v>
      </c>
      <c r="B24" s="117" t="s">
        <v>55</v>
      </c>
      <c r="C24" s="13" t="s">
        <v>5</v>
      </c>
      <c r="D24" s="119" t="s">
        <v>55</v>
      </c>
      <c r="E24" s="122" t="str">
        <f t="shared" si="0"/>
        <v/>
      </c>
      <c r="F24" s="98" t="s">
        <v>53</v>
      </c>
      <c r="G24" s="123" t="str">
        <f t="shared" si="1"/>
        <v/>
      </c>
      <c r="H24" s="99" t="s">
        <v>54</v>
      </c>
      <c r="I24" s="114" t="str">
        <f t="shared" si="2"/>
        <v/>
      </c>
      <c r="J24" s="14" t="s">
        <v>0</v>
      </c>
      <c r="K24" s="125"/>
      <c r="L24" s="127"/>
      <c r="M24" s="130"/>
      <c r="N24" s="91" t="str">
        <f t="shared" si="3"/>
        <v/>
      </c>
      <c r="O24" s="91" t="str">
        <f t="shared" si="4"/>
        <v/>
      </c>
    </row>
    <row r="25" spans="1:15" ht="46.5" customHeight="1" x14ac:dyDescent="0.25">
      <c r="A25" s="115" t="s">
        <v>6</v>
      </c>
      <c r="B25" s="117" t="s">
        <v>55</v>
      </c>
      <c r="C25" s="13" t="s">
        <v>5</v>
      </c>
      <c r="D25" s="119" t="s">
        <v>55</v>
      </c>
      <c r="E25" s="122" t="str">
        <f t="shared" si="0"/>
        <v/>
      </c>
      <c r="F25" s="98" t="s">
        <v>53</v>
      </c>
      <c r="G25" s="123" t="str">
        <f t="shared" si="1"/>
        <v/>
      </c>
      <c r="H25" s="99" t="s">
        <v>54</v>
      </c>
      <c r="I25" s="114" t="str">
        <f t="shared" si="2"/>
        <v/>
      </c>
      <c r="J25" s="14" t="s">
        <v>0</v>
      </c>
      <c r="K25" s="125"/>
      <c r="L25" s="127"/>
      <c r="M25" s="130"/>
      <c r="N25" s="91" t="str">
        <f t="shared" si="3"/>
        <v/>
      </c>
      <c r="O25" s="91" t="str">
        <f t="shared" si="4"/>
        <v/>
      </c>
    </row>
    <row r="26" spans="1:15" ht="46.5" customHeight="1" x14ac:dyDescent="0.25">
      <c r="A26" s="115" t="s">
        <v>6</v>
      </c>
      <c r="B26" s="117" t="s">
        <v>55</v>
      </c>
      <c r="C26" s="13" t="s">
        <v>5</v>
      </c>
      <c r="D26" s="119" t="s">
        <v>55</v>
      </c>
      <c r="E26" s="122" t="str">
        <f t="shared" si="0"/>
        <v/>
      </c>
      <c r="F26" s="98" t="s">
        <v>53</v>
      </c>
      <c r="G26" s="123" t="str">
        <f t="shared" si="1"/>
        <v/>
      </c>
      <c r="H26" s="99" t="s">
        <v>54</v>
      </c>
      <c r="I26" s="114" t="str">
        <f t="shared" si="2"/>
        <v/>
      </c>
      <c r="J26" s="14" t="s">
        <v>0</v>
      </c>
      <c r="K26" s="125"/>
      <c r="L26" s="127"/>
      <c r="M26" s="130"/>
      <c r="N26" s="91" t="str">
        <f t="shared" si="3"/>
        <v/>
      </c>
      <c r="O26" s="91" t="str">
        <f t="shared" si="4"/>
        <v/>
      </c>
    </row>
    <row r="27" spans="1:15" ht="46.5" customHeight="1" x14ac:dyDescent="0.25">
      <c r="A27" s="115" t="s">
        <v>6</v>
      </c>
      <c r="B27" s="117" t="s">
        <v>55</v>
      </c>
      <c r="C27" s="13" t="s">
        <v>5</v>
      </c>
      <c r="D27" s="119" t="s">
        <v>55</v>
      </c>
      <c r="E27" s="122" t="str">
        <f t="shared" si="0"/>
        <v/>
      </c>
      <c r="F27" s="98" t="s">
        <v>53</v>
      </c>
      <c r="G27" s="123" t="str">
        <f t="shared" si="1"/>
        <v/>
      </c>
      <c r="H27" s="99" t="s">
        <v>54</v>
      </c>
      <c r="I27" s="114" t="str">
        <f t="shared" si="2"/>
        <v/>
      </c>
      <c r="J27" s="14" t="s">
        <v>0</v>
      </c>
      <c r="K27" s="125"/>
      <c r="L27" s="127"/>
      <c r="M27" s="130"/>
      <c r="N27" s="91" t="str">
        <f t="shared" si="3"/>
        <v/>
      </c>
      <c r="O27" s="91" t="str">
        <f t="shared" si="4"/>
        <v/>
      </c>
    </row>
    <row r="28" spans="1:15" ht="46.5" customHeight="1" x14ac:dyDescent="0.25">
      <c r="A28" s="115" t="s">
        <v>6</v>
      </c>
      <c r="B28" s="117" t="s">
        <v>55</v>
      </c>
      <c r="C28" s="13" t="s">
        <v>5</v>
      </c>
      <c r="D28" s="119" t="s">
        <v>55</v>
      </c>
      <c r="E28" s="122" t="str">
        <f t="shared" si="0"/>
        <v/>
      </c>
      <c r="F28" s="98" t="s">
        <v>53</v>
      </c>
      <c r="G28" s="123" t="str">
        <f t="shared" si="1"/>
        <v/>
      </c>
      <c r="H28" s="99" t="s">
        <v>54</v>
      </c>
      <c r="I28" s="114" t="str">
        <f t="shared" si="2"/>
        <v/>
      </c>
      <c r="J28" s="14" t="s">
        <v>0</v>
      </c>
      <c r="K28" s="125"/>
      <c r="L28" s="127"/>
      <c r="M28" s="130"/>
      <c r="N28" s="91" t="str">
        <f t="shared" si="3"/>
        <v/>
      </c>
      <c r="O28" s="91" t="str">
        <f t="shared" si="4"/>
        <v/>
      </c>
    </row>
    <row r="29" spans="1:15" ht="46.5" customHeight="1" x14ac:dyDescent="0.25">
      <c r="A29" s="115" t="s">
        <v>6</v>
      </c>
      <c r="B29" s="117" t="s">
        <v>55</v>
      </c>
      <c r="C29" s="13" t="s">
        <v>5</v>
      </c>
      <c r="D29" s="119" t="s">
        <v>55</v>
      </c>
      <c r="E29" s="122" t="str">
        <f t="shared" si="0"/>
        <v/>
      </c>
      <c r="F29" s="98" t="s">
        <v>53</v>
      </c>
      <c r="G29" s="123" t="str">
        <f t="shared" si="1"/>
        <v/>
      </c>
      <c r="H29" s="99" t="s">
        <v>54</v>
      </c>
      <c r="I29" s="114" t="str">
        <f t="shared" si="2"/>
        <v/>
      </c>
      <c r="J29" s="14" t="s">
        <v>0</v>
      </c>
      <c r="K29" s="125"/>
      <c r="L29" s="127"/>
      <c r="M29" s="130"/>
      <c r="N29" s="91" t="str">
        <f t="shared" si="3"/>
        <v/>
      </c>
      <c r="O29" s="91" t="str">
        <f t="shared" si="4"/>
        <v/>
      </c>
    </row>
    <row r="30" spans="1:15" ht="46.5" customHeight="1" x14ac:dyDescent="0.25">
      <c r="A30" s="115" t="s">
        <v>6</v>
      </c>
      <c r="B30" s="117" t="s">
        <v>55</v>
      </c>
      <c r="C30" s="13" t="s">
        <v>5</v>
      </c>
      <c r="D30" s="119" t="s">
        <v>55</v>
      </c>
      <c r="E30" s="122" t="str">
        <f t="shared" si="0"/>
        <v/>
      </c>
      <c r="F30" s="98" t="s">
        <v>53</v>
      </c>
      <c r="G30" s="123" t="str">
        <f t="shared" si="1"/>
        <v/>
      </c>
      <c r="H30" s="99" t="s">
        <v>54</v>
      </c>
      <c r="I30" s="114" t="str">
        <f t="shared" si="2"/>
        <v/>
      </c>
      <c r="J30" s="14" t="s">
        <v>0</v>
      </c>
      <c r="K30" s="125"/>
      <c r="L30" s="127"/>
      <c r="M30" s="130"/>
      <c r="N30" s="91" t="str">
        <f t="shared" si="3"/>
        <v/>
      </c>
      <c r="O30" s="91" t="str">
        <f t="shared" si="4"/>
        <v/>
      </c>
    </row>
    <row r="31" spans="1:15" ht="46.5" customHeight="1" thickBot="1" x14ac:dyDescent="0.3">
      <c r="A31" s="116" t="s">
        <v>6</v>
      </c>
      <c r="B31" s="118" t="s">
        <v>55</v>
      </c>
      <c r="C31" s="15" t="s">
        <v>5</v>
      </c>
      <c r="D31" s="120" t="s">
        <v>55</v>
      </c>
      <c r="E31" s="122" t="str">
        <f>IFERROR(HOUR(O31),"")</f>
        <v/>
      </c>
      <c r="F31" s="98" t="s">
        <v>53</v>
      </c>
      <c r="G31" s="123" t="str">
        <f t="shared" si="1"/>
        <v/>
      </c>
      <c r="H31" s="99" t="s">
        <v>54</v>
      </c>
      <c r="I31" s="114" t="str">
        <f t="shared" si="2"/>
        <v/>
      </c>
      <c r="J31" s="14" t="s">
        <v>0</v>
      </c>
      <c r="K31" s="126"/>
      <c r="L31" s="128"/>
      <c r="M31" s="130"/>
      <c r="N31" s="91" t="str">
        <f t="shared" si="3"/>
        <v/>
      </c>
      <c r="O31" s="91" t="str">
        <f t="shared" si="4"/>
        <v/>
      </c>
    </row>
    <row r="32" spans="1:15" ht="46.5" customHeight="1" thickBot="1" x14ac:dyDescent="0.3">
      <c r="A32" s="102" t="s">
        <v>58</v>
      </c>
      <c r="B32" s="266"/>
      <c r="C32" s="267"/>
      <c r="D32" s="268"/>
      <c r="E32" s="279">
        <f>SUM(E9:E31)+SUM(G9:G31)/60</f>
        <v>0</v>
      </c>
      <c r="F32" s="280"/>
      <c r="G32" s="271" t="s">
        <v>1</v>
      </c>
      <c r="H32" s="272"/>
      <c r="I32" s="124">
        <f>SUM(I9:I31)</f>
        <v>0</v>
      </c>
      <c r="J32" s="16" t="s">
        <v>0</v>
      </c>
      <c r="K32" s="273"/>
      <c r="L32" s="274"/>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60"/>
      <c r="G34" s="260"/>
      <c r="H34" s="261"/>
      <c r="I34" s="20" t="s">
        <v>3</v>
      </c>
      <c r="K34" s="112"/>
    </row>
    <row r="35" spans="1:11" ht="30" customHeight="1" thickBot="1" x14ac:dyDescent="0.3">
      <c r="A35" s="21" t="s">
        <v>2</v>
      </c>
      <c r="B35" s="281" t="str">
        <f ca="1">B4</f>
        <v>人件費シート　○○太郎</v>
      </c>
      <c r="C35" s="281"/>
      <c r="D35" s="282"/>
      <c r="E35" s="283">
        <f>SUM(E32)</f>
        <v>0</v>
      </c>
      <c r="F35" s="284"/>
      <c r="G35" s="260" t="s">
        <v>1</v>
      </c>
      <c r="H35" s="261"/>
      <c r="I35" s="129">
        <f>SUM(I32)</f>
        <v>0</v>
      </c>
      <c r="K35" s="11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O35"/>
  <sheetViews>
    <sheetView zoomScale="70" zoomScaleNormal="70" zoomScaleSheetLayoutView="50" workbookViewId="0">
      <selection activeCell="B16" sqref="B16:B17"/>
    </sheetView>
  </sheetViews>
  <sheetFormatPr defaultColWidth="11.3828125" defaultRowHeight="13.3" x14ac:dyDescent="0.25"/>
  <cols>
    <col min="1" max="1" width="16.765625" style="6" customWidth="1"/>
    <col min="2" max="2" width="11.15234375" style="6" customWidth="1"/>
    <col min="3" max="3" width="3.765625" style="113"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126</v>
      </c>
      <c r="C1" s="276" t="s">
        <v>110</v>
      </c>
      <c r="D1" s="276"/>
      <c r="E1" s="276"/>
      <c r="F1" s="276"/>
      <c r="G1" s="276"/>
      <c r="H1" s="276"/>
      <c r="I1" s="276"/>
      <c r="J1" s="276"/>
      <c r="K1" s="276"/>
    </row>
    <row r="2" spans="1:15" ht="30" customHeight="1" x14ac:dyDescent="0.25">
      <c r="C2" s="276"/>
      <c r="D2" s="276"/>
      <c r="E2" s="276"/>
      <c r="F2" s="276"/>
      <c r="G2" s="276"/>
      <c r="H2" s="276"/>
      <c r="I2" s="276"/>
      <c r="J2" s="276"/>
      <c r="K2" s="276"/>
    </row>
    <row r="3" spans="1:15" ht="30" customHeight="1" x14ac:dyDescent="0.25">
      <c r="A3" s="5" t="s">
        <v>13</v>
      </c>
      <c r="B3" s="277" t="str">
        <f>'人件費シート　○○太郎'!D5</f>
        <v>株式会社×××</v>
      </c>
      <c r="C3" s="277"/>
      <c r="D3" s="277"/>
      <c r="E3" s="112"/>
      <c r="F3" s="112"/>
      <c r="G3" s="112"/>
      <c r="H3" s="112"/>
      <c r="I3" s="112"/>
      <c r="J3" s="112"/>
      <c r="K3" s="112"/>
    </row>
    <row r="4" spans="1:15" ht="30" customHeight="1" x14ac:dyDescent="0.25">
      <c r="A4" s="7" t="s">
        <v>2</v>
      </c>
      <c r="B4" s="277" t="str">
        <f ca="1">'人件費シート　○○太郎'!D6</f>
        <v>人件費シート　○○太郎</v>
      </c>
      <c r="C4" s="277"/>
      <c r="D4" s="277"/>
      <c r="E4" s="8"/>
      <c r="F4" s="8"/>
      <c r="G4" s="8"/>
    </row>
    <row r="5" spans="1:15" ht="30" customHeight="1" x14ac:dyDescent="0.25">
      <c r="A5" s="10" t="s">
        <v>12</v>
      </c>
      <c r="B5" s="278">
        <f>'人件費シート　○○太郎'!I8</f>
        <v>0</v>
      </c>
      <c r="C5" s="278"/>
      <c r="D5" s="278"/>
      <c r="E5" s="8"/>
      <c r="F5" s="8"/>
      <c r="G5" s="8"/>
    </row>
    <row r="6" spans="1:15" ht="30" customHeight="1" thickBot="1" x14ac:dyDescent="0.3">
      <c r="A6" s="11" t="s">
        <v>14</v>
      </c>
    </row>
    <row r="7" spans="1:15" s="113" customFormat="1" ht="24" customHeight="1" x14ac:dyDescent="0.25">
      <c r="A7" s="245" t="s">
        <v>11</v>
      </c>
      <c r="B7" s="247" t="s">
        <v>10</v>
      </c>
      <c r="C7" s="247"/>
      <c r="D7" s="247"/>
      <c r="E7" s="249" t="s">
        <v>9</v>
      </c>
      <c r="F7" s="250"/>
      <c r="G7" s="250"/>
      <c r="H7" s="251"/>
      <c r="I7" s="249" t="s">
        <v>8</v>
      </c>
      <c r="J7" s="251"/>
      <c r="K7" s="105" t="s">
        <v>7</v>
      </c>
      <c r="L7" s="264" t="s">
        <v>42</v>
      </c>
      <c r="M7" s="257" t="s">
        <v>59</v>
      </c>
      <c r="N7" s="258" t="s">
        <v>62</v>
      </c>
      <c r="O7" s="259" t="s">
        <v>63</v>
      </c>
    </row>
    <row r="8" spans="1:15" s="113" customFormat="1" ht="24" customHeight="1" x14ac:dyDescent="0.25">
      <c r="A8" s="246"/>
      <c r="B8" s="248"/>
      <c r="C8" s="248"/>
      <c r="D8" s="248"/>
      <c r="E8" s="252"/>
      <c r="F8" s="253"/>
      <c r="G8" s="253"/>
      <c r="H8" s="254"/>
      <c r="I8" s="255"/>
      <c r="J8" s="256"/>
      <c r="K8" s="106" t="s">
        <v>51</v>
      </c>
      <c r="L8" s="265"/>
      <c r="M8" s="257"/>
      <c r="N8" s="258"/>
      <c r="O8" s="258"/>
    </row>
    <row r="9" spans="1:15" ht="46.5" customHeight="1" x14ac:dyDescent="0.25">
      <c r="A9" s="115" t="s">
        <v>6</v>
      </c>
      <c r="B9" s="117" t="s">
        <v>55</v>
      </c>
      <c r="C9" s="13" t="s">
        <v>5</v>
      </c>
      <c r="D9" s="119" t="s">
        <v>55</v>
      </c>
      <c r="E9" s="121" t="str">
        <f>IFERROR(HOUR(O9),"")</f>
        <v/>
      </c>
      <c r="F9" s="98" t="s">
        <v>53</v>
      </c>
      <c r="G9" s="123" t="str">
        <f>IFERROR(MINUTE(O9),"")</f>
        <v/>
      </c>
      <c r="H9" s="99" t="s">
        <v>54</v>
      </c>
      <c r="I9" s="114" t="str">
        <f>IFERROR((E9+G9/60)*$B$5,"")</f>
        <v/>
      </c>
      <c r="J9" s="14" t="s">
        <v>0</v>
      </c>
      <c r="K9" s="125"/>
      <c r="L9" s="127"/>
      <c r="M9" s="130"/>
      <c r="N9" s="91" t="str">
        <f>IFERROR(D9-B9-M9,"")</f>
        <v/>
      </c>
      <c r="O9" s="91" t="str">
        <f>IFERROR(IF(N9&gt;0,FLOOR(N9,"0:30"),""),"")</f>
        <v/>
      </c>
    </row>
    <row r="10" spans="1:15" ht="46.5" customHeight="1" x14ac:dyDescent="0.25">
      <c r="A10" s="115" t="s">
        <v>6</v>
      </c>
      <c r="B10" s="117" t="s">
        <v>55</v>
      </c>
      <c r="C10" s="13" t="s">
        <v>5</v>
      </c>
      <c r="D10" s="119" t="s">
        <v>55</v>
      </c>
      <c r="E10" s="122" t="str">
        <f t="shared" ref="E10:E30" si="0">IFERROR(HOUR(O10),"")</f>
        <v/>
      </c>
      <c r="F10" s="98" t="s">
        <v>53</v>
      </c>
      <c r="G10" s="123" t="str">
        <f t="shared" ref="G10:G31" si="1">IFERROR(MINUTE(O10),"")</f>
        <v/>
      </c>
      <c r="H10" s="99" t="s">
        <v>54</v>
      </c>
      <c r="I10" s="114" t="str">
        <f t="shared" ref="I10:I31" si="2">IFERROR((E10+G10/60)*$B$5,"")</f>
        <v/>
      </c>
      <c r="J10" s="14" t="s">
        <v>0</v>
      </c>
      <c r="K10" s="125"/>
      <c r="L10" s="127"/>
      <c r="M10" s="130"/>
      <c r="N10" s="91" t="str">
        <f t="shared" ref="N10:N31" si="3">IFERROR(D10-B10-M10,"")</f>
        <v/>
      </c>
      <c r="O10" s="91" t="str">
        <f t="shared" ref="O10:O31" si="4">IFERROR(IF(N10&gt;0,FLOOR(N10,"0:30"),""),"")</f>
        <v/>
      </c>
    </row>
    <row r="11" spans="1:15" ht="46.5" customHeight="1" x14ac:dyDescent="0.25">
      <c r="A11" s="115" t="s">
        <v>6</v>
      </c>
      <c r="B11" s="117" t="s">
        <v>55</v>
      </c>
      <c r="C11" s="13" t="s">
        <v>5</v>
      </c>
      <c r="D11" s="119" t="s">
        <v>55</v>
      </c>
      <c r="E11" s="122" t="str">
        <f t="shared" si="0"/>
        <v/>
      </c>
      <c r="F11" s="98" t="s">
        <v>53</v>
      </c>
      <c r="G11" s="123" t="str">
        <f t="shared" si="1"/>
        <v/>
      </c>
      <c r="H11" s="99" t="s">
        <v>54</v>
      </c>
      <c r="I11" s="114" t="str">
        <f t="shared" si="2"/>
        <v/>
      </c>
      <c r="J11" s="14" t="s">
        <v>0</v>
      </c>
      <c r="K11" s="125"/>
      <c r="L11" s="127"/>
      <c r="M11" s="130"/>
      <c r="N11" s="91" t="str">
        <f t="shared" si="3"/>
        <v/>
      </c>
      <c r="O11" s="91" t="str">
        <f t="shared" si="4"/>
        <v/>
      </c>
    </row>
    <row r="12" spans="1:15" ht="46.5" customHeight="1" x14ac:dyDescent="0.25">
      <c r="A12" s="115" t="s">
        <v>6</v>
      </c>
      <c r="B12" s="117" t="s">
        <v>55</v>
      </c>
      <c r="C12" s="13" t="s">
        <v>5</v>
      </c>
      <c r="D12" s="119" t="s">
        <v>55</v>
      </c>
      <c r="E12" s="122" t="str">
        <f t="shared" si="0"/>
        <v/>
      </c>
      <c r="F12" s="98" t="s">
        <v>53</v>
      </c>
      <c r="G12" s="123" t="str">
        <f t="shared" si="1"/>
        <v/>
      </c>
      <c r="H12" s="99" t="s">
        <v>54</v>
      </c>
      <c r="I12" s="114" t="str">
        <f t="shared" si="2"/>
        <v/>
      </c>
      <c r="J12" s="14" t="s">
        <v>0</v>
      </c>
      <c r="K12" s="125"/>
      <c r="L12" s="127"/>
      <c r="M12" s="130"/>
      <c r="N12" s="91" t="str">
        <f t="shared" si="3"/>
        <v/>
      </c>
      <c r="O12" s="91" t="str">
        <f t="shared" si="4"/>
        <v/>
      </c>
    </row>
    <row r="13" spans="1:15" ht="46.5" customHeight="1" x14ac:dyDescent="0.25">
      <c r="A13" s="115" t="s">
        <v>6</v>
      </c>
      <c r="B13" s="117" t="s">
        <v>55</v>
      </c>
      <c r="C13" s="13" t="s">
        <v>5</v>
      </c>
      <c r="D13" s="119" t="s">
        <v>55</v>
      </c>
      <c r="E13" s="122" t="str">
        <f t="shared" si="0"/>
        <v/>
      </c>
      <c r="F13" s="98" t="s">
        <v>53</v>
      </c>
      <c r="G13" s="123" t="str">
        <f t="shared" si="1"/>
        <v/>
      </c>
      <c r="H13" s="99" t="s">
        <v>54</v>
      </c>
      <c r="I13" s="114" t="str">
        <f t="shared" si="2"/>
        <v/>
      </c>
      <c r="J13" s="14" t="s">
        <v>0</v>
      </c>
      <c r="K13" s="125"/>
      <c r="L13" s="127"/>
      <c r="M13" s="130"/>
      <c r="N13" s="91" t="str">
        <f t="shared" si="3"/>
        <v/>
      </c>
      <c r="O13" s="91" t="str">
        <f t="shared" si="4"/>
        <v/>
      </c>
    </row>
    <row r="14" spans="1:15" ht="46.5" customHeight="1" x14ac:dyDescent="0.25">
      <c r="A14" s="115" t="s">
        <v>6</v>
      </c>
      <c r="B14" s="117" t="s">
        <v>55</v>
      </c>
      <c r="C14" s="13" t="s">
        <v>5</v>
      </c>
      <c r="D14" s="119" t="s">
        <v>55</v>
      </c>
      <c r="E14" s="122" t="str">
        <f t="shared" si="0"/>
        <v/>
      </c>
      <c r="F14" s="98" t="s">
        <v>53</v>
      </c>
      <c r="G14" s="123" t="str">
        <f t="shared" si="1"/>
        <v/>
      </c>
      <c r="H14" s="99" t="s">
        <v>54</v>
      </c>
      <c r="I14" s="114" t="str">
        <f t="shared" si="2"/>
        <v/>
      </c>
      <c r="J14" s="14" t="s">
        <v>0</v>
      </c>
      <c r="K14" s="125"/>
      <c r="L14" s="127"/>
      <c r="M14" s="130"/>
      <c r="N14" s="91" t="str">
        <f t="shared" si="3"/>
        <v/>
      </c>
      <c r="O14" s="91" t="str">
        <f t="shared" si="4"/>
        <v/>
      </c>
    </row>
    <row r="15" spans="1:15" ht="46.5" customHeight="1" x14ac:dyDescent="0.25">
      <c r="A15" s="115" t="s">
        <v>6</v>
      </c>
      <c r="B15" s="117" t="s">
        <v>55</v>
      </c>
      <c r="C15" s="13" t="s">
        <v>5</v>
      </c>
      <c r="D15" s="119" t="s">
        <v>55</v>
      </c>
      <c r="E15" s="122" t="str">
        <f t="shared" si="0"/>
        <v/>
      </c>
      <c r="F15" s="98" t="s">
        <v>53</v>
      </c>
      <c r="G15" s="123" t="str">
        <f t="shared" si="1"/>
        <v/>
      </c>
      <c r="H15" s="99" t="s">
        <v>54</v>
      </c>
      <c r="I15" s="114" t="str">
        <f t="shared" si="2"/>
        <v/>
      </c>
      <c r="J15" s="14" t="s">
        <v>0</v>
      </c>
      <c r="K15" s="125"/>
      <c r="L15" s="127"/>
      <c r="M15" s="130"/>
      <c r="N15" s="91" t="str">
        <f t="shared" si="3"/>
        <v/>
      </c>
      <c r="O15" s="91" t="str">
        <f t="shared" si="4"/>
        <v/>
      </c>
    </row>
    <row r="16" spans="1:15" ht="46.5" customHeight="1" x14ac:dyDescent="0.25">
      <c r="A16" s="115" t="s">
        <v>6</v>
      </c>
      <c r="B16" s="117" t="s">
        <v>55</v>
      </c>
      <c r="C16" s="13" t="s">
        <v>5</v>
      </c>
      <c r="D16" s="119" t="s">
        <v>55</v>
      </c>
      <c r="E16" s="122" t="str">
        <f t="shared" si="0"/>
        <v/>
      </c>
      <c r="F16" s="98" t="s">
        <v>53</v>
      </c>
      <c r="G16" s="123" t="str">
        <f t="shared" si="1"/>
        <v/>
      </c>
      <c r="H16" s="99" t="s">
        <v>54</v>
      </c>
      <c r="I16" s="114" t="str">
        <f t="shared" si="2"/>
        <v/>
      </c>
      <c r="J16" s="14" t="s">
        <v>0</v>
      </c>
      <c r="K16" s="125"/>
      <c r="L16" s="127"/>
      <c r="M16" s="130"/>
      <c r="N16" s="91" t="str">
        <f t="shared" si="3"/>
        <v/>
      </c>
      <c r="O16" s="91" t="str">
        <f t="shared" si="4"/>
        <v/>
      </c>
    </row>
    <row r="17" spans="1:15" ht="46.5" customHeight="1" x14ac:dyDescent="0.25">
      <c r="A17" s="115" t="s">
        <v>6</v>
      </c>
      <c r="B17" s="117" t="s">
        <v>55</v>
      </c>
      <c r="C17" s="13" t="s">
        <v>5</v>
      </c>
      <c r="D17" s="119" t="s">
        <v>55</v>
      </c>
      <c r="E17" s="122" t="str">
        <f t="shared" si="0"/>
        <v/>
      </c>
      <c r="F17" s="98" t="s">
        <v>53</v>
      </c>
      <c r="G17" s="123" t="str">
        <f t="shared" si="1"/>
        <v/>
      </c>
      <c r="H17" s="99" t="s">
        <v>54</v>
      </c>
      <c r="I17" s="114" t="str">
        <f t="shared" si="2"/>
        <v/>
      </c>
      <c r="J17" s="14" t="s">
        <v>0</v>
      </c>
      <c r="K17" s="125"/>
      <c r="L17" s="127"/>
      <c r="M17" s="130"/>
      <c r="N17" s="91" t="str">
        <f t="shared" si="3"/>
        <v/>
      </c>
      <c r="O17" s="91" t="str">
        <f t="shared" si="4"/>
        <v/>
      </c>
    </row>
    <row r="18" spans="1:15" ht="46.5" customHeight="1" x14ac:dyDescent="0.25">
      <c r="A18" s="115" t="s">
        <v>6</v>
      </c>
      <c r="B18" s="117" t="s">
        <v>55</v>
      </c>
      <c r="C18" s="13" t="s">
        <v>5</v>
      </c>
      <c r="D18" s="119" t="s">
        <v>55</v>
      </c>
      <c r="E18" s="122" t="str">
        <f t="shared" si="0"/>
        <v/>
      </c>
      <c r="F18" s="98" t="s">
        <v>53</v>
      </c>
      <c r="G18" s="123" t="str">
        <f t="shared" si="1"/>
        <v/>
      </c>
      <c r="H18" s="99" t="s">
        <v>54</v>
      </c>
      <c r="I18" s="114" t="str">
        <f t="shared" si="2"/>
        <v/>
      </c>
      <c r="J18" s="14" t="s">
        <v>0</v>
      </c>
      <c r="K18" s="125"/>
      <c r="L18" s="127"/>
      <c r="M18" s="130"/>
      <c r="N18" s="91" t="str">
        <f t="shared" si="3"/>
        <v/>
      </c>
      <c r="O18" s="91" t="str">
        <f t="shared" si="4"/>
        <v/>
      </c>
    </row>
    <row r="19" spans="1:15" ht="46.5" customHeight="1" x14ac:dyDescent="0.25">
      <c r="A19" s="115" t="s">
        <v>6</v>
      </c>
      <c r="B19" s="117" t="s">
        <v>55</v>
      </c>
      <c r="C19" s="13" t="s">
        <v>5</v>
      </c>
      <c r="D19" s="119" t="s">
        <v>55</v>
      </c>
      <c r="E19" s="122" t="str">
        <f t="shared" si="0"/>
        <v/>
      </c>
      <c r="F19" s="98" t="s">
        <v>53</v>
      </c>
      <c r="G19" s="123" t="str">
        <f t="shared" si="1"/>
        <v/>
      </c>
      <c r="H19" s="99" t="s">
        <v>54</v>
      </c>
      <c r="I19" s="114" t="str">
        <f t="shared" si="2"/>
        <v/>
      </c>
      <c r="J19" s="14" t="s">
        <v>0</v>
      </c>
      <c r="K19" s="125"/>
      <c r="L19" s="127"/>
      <c r="M19" s="130"/>
      <c r="N19" s="91" t="str">
        <f t="shared" si="3"/>
        <v/>
      </c>
      <c r="O19" s="91" t="str">
        <f t="shared" si="4"/>
        <v/>
      </c>
    </row>
    <row r="20" spans="1:15" ht="46.5" customHeight="1" x14ac:dyDescent="0.25">
      <c r="A20" s="115" t="s">
        <v>6</v>
      </c>
      <c r="B20" s="117" t="s">
        <v>55</v>
      </c>
      <c r="C20" s="13" t="s">
        <v>5</v>
      </c>
      <c r="D20" s="119" t="s">
        <v>55</v>
      </c>
      <c r="E20" s="122" t="str">
        <f t="shared" si="0"/>
        <v/>
      </c>
      <c r="F20" s="98" t="s">
        <v>53</v>
      </c>
      <c r="G20" s="123" t="str">
        <f t="shared" si="1"/>
        <v/>
      </c>
      <c r="H20" s="99" t="s">
        <v>54</v>
      </c>
      <c r="I20" s="114" t="str">
        <f t="shared" si="2"/>
        <v/>
      </c>
      <c r="J20" s="14" t="s">
        <v>0</v>
      </c>
      <c r="K20" s="125"/>
      <c r="L20" s="127"/>
      <c r="M20" s="130"/>
      <c r="N20" s="91" t="str">
        <f t="shared" si="3"/>
        <v/>
      </c>
      <c r="O20" s="91" t="str">
        <f t="shared" si="4"/>
        <v/>
      </c>
    </row>
    <row r="21" spans="1:15" ht="46.5" customHeight="1" x14ac:dyDescent="0.25">
      <c r="A21" s="115" t="s">
        <v>6</v>
      </c>
      <c r="B21" s="117" t="s">
        <v>55</v>
      </c>
      <c r="C21" s="13" t="s">
        <v>5</v>
      </c>
      <c r="D21" s="119" t="s">
        <v>55</v>
      </c>
      <c r="E21" s="122" t="str">
        <f t="shared" si="0"/>
        <v/>
      </c>
      <c r="F21" s="98" t="s">
        <v>53</v>
      </c>
      <c r="G21" s="123" t="str">
        <f t="shared" si="1"/>
        <v/>
      </c>
      <c r="H21" s="99" t="s">
        <v>54</v>
      </c>
      <c r="I21" s="114" t="str">
        <f t="shared" si="2"/>
        <v/>
      </c>
      <c r="J21" s="14" t="s">
        <v>0</v>
      </c>
      <c r="K21" s="125"/>
      <c r="L21" s="127"/>
      <c r="M21" s="130"/>
      <c r="N21" s="91" t="str">
        <f t="shared" si="3"/>
        <v/>
      </c>
      <c r="O21" s="91" t="str">
        <f t="shared" si="4"/>
        <v/>
      </c>
    </row>
    <row r="22" spans="1:15" ht="46.5" customHeight="1" x14ac:dyDescent="0.25">
      <c r="A22" s="115" t="s">
        <v>6</v>
      </c>
      <c r="B22" s="117" t="s">
        <v>55</v>
      </c>
      <c r="C22" s="13" t="s">
        <v>5</v>
      </c>
      <c r="D22" s="119" t="s">
        <v>55</v>
      </c>
      <c r="E22" s="122" t="str">
        <f t="shared" si="0"/>
        <v/>
      </c>
      <c r="F22" s="98" t="s">
        <v>53</v>
      </c>
      <c r="G22" s="123" t="str">
        <f t="shared" si="1"/>
        <v/>
      </c>
      <c r="H22" s="99" t="s">
        <v>54</v>
      </c>
      <c r="I22" s="114" t="str">
        <f t="shared" si="2"/>
        <v/>
      </c>
      <c r="J22" s="14" t="s">
        <v>0</v>
      </c>
      <c r="K22" s="125"/>
      <c r="L22" s="127"/>
      <c r="M22" s="130"/>
      <c r="N22" s="91" t="str">
        <f t="shared" si="3"/>
        <v/>
      </c>
      <c r="O22" s="91" t="str">
        <f t="shared" si="4"/>
        <v/>
      </c>
    </row>
    <row r="23" spans="1:15" ht="46.5" customHeight="1" x14ac:dyDescent="0.25">
      <c r="A23" s="115" t="s">
        <v>6</v>
      </c>
      <c r="B23" s="117" t="s">
        <v>55</v>
      </c>
      <c r="C23" s="13" t="s">
        <v>5</v>
      </c>
      <c r="D23" s="119" t="s">
        <v>55</v>
      </c>
      <c r="E23" s="122" t="str">
        <f t="shared" si="0"/>
        <v/>
      </c>
      <c r="F23" s="98" t="s">
        <v>53</v>
      </c>
      <c r="G23" s="123" t="str">
        <f t="shared" si="1"/>
        <v/>
      </c>
      <c r="H23" s="99" t="s">
        <v>54</v>
      </c>
      <c r="I23" s="114" t="str">
        <f t="shared" si="2"/>
        <v/>
      </c>
      <c r="J23" s="14" t="s">
        <v>0</v>
      </c>
      <c r="K23" s="125"/>
      <c r="L23" s="127"/>
      <c r="M23" s="130"/>
      <c r="N23" s="91" t="str">
        <f t="shared" si="3"/>
        <v/>
      </c>
      <c r="O23" s="91" t="str">
        <f t="shared" si="4"/>
        <v/>
      </c>
    </row>
    <row r="24" spans="1:15" ht="46.5" customHeight="1" x14ac:dyDescent="0.25">
      <c r="A24" s="115" t="s">
        <v>6</v>
      </c>
      <c r="B24" s="117" t="s">
        <v>55</v>
      </c>
      <c r="C24" s="13" t="s">
        <v>5</v>
      </c>
      <c r="D24" s="119" t="s">
        <v>55</v>
      </c>
      <c r="E24" s="122" t="str">
        <f t="shared" si="0"/>
        <v/>
      </c>
      <c r="F24" s="98" t="s">
        <v>53</v>
      </c>
      <c r="G24" s="123" t="str">
        <f t="shared" si="1"/>
        <v/>
      </c>
      <c r="H24" s="99" t="s">
        <v>54</v>
      </c>
      <c r="I24" s="114" t="str">
        <f t="shared" si="2"/>
        <v/>
      </c>
      <c r="J24" s="14" t="s">
        <v>0</v>
      </c>
      <c r="K24" s="125"/>
      <c r="L24" s="127"/>
      <c r="M24" s="130"/>
      <c r="N24" s="91" t="str">
        <f t="shared" si="3"/>
        <v/>
      </c>
      <c r="O24" s="91" t="str">
        <f t="shared" si="4"/>
        <v/>
      </c>
    </row>
    <row r="25" spans="1:15" ht="46.5" customHeight="1" x14ac:dyDescent="0.25">
      <c r="A25" s="115" t="s">
        <v>6</v>
      </c>
      <c r="B25" s="117" t="s">
        <v>55</v>
      </c>
      <c r="C25" s="13" t="s">
        <v>5</v>
      </c>
      <c r="D25" s="119" t="s">
        <v>55</v>
      </c>
      <c r="E25" s="122" t="str">
        <f t="shared" si="0"/>
        <v/>
      </c>
      <c r="F25" s="98" t="s">
        <v>53</v>
      </c>
      <c r="G25" s="123" t="str">
        <f t="shared" si="1"/>
        <v/>
      </c>
      <c r="H25" s="99" t="s">
        <v>54</v>
      </c>
      <c r="I25" s="114" t="str">
        <f t="shared" si="2"/>
        <v/>
      </c>
      <c r="J25" s="14" t="s">
        <v>0</v>
      </c>
      <c r="K25" s="125"/>
      <c r="L25" s="127"/>
      <c r="M25" s="130"/>
      <c r="N25" s="91" t="str">
        <f t="shared" si="3"/>
        <v/>
      </c>
      <c r="O25" s="91" t="str">
        <f t="shared" si="4"/>
        <v/>
      </c>
    </row>
    <row r="26" spans="1:15" ht="46.5" customHeight="1" x14ac:dyDescent="0.25">
      <c r="A26" s="115" t="s">
        <v>6</v>
      </c>
      <c r="B26" s="117" t="s">
        <v>55</v>
      </c>
      <c r="C26" s="13" t="s">
        <v>5</v>
      </c>
      <c r="D26" s="119" t="s">
        <v>55</v>
      </c>
      <c r="E26" s="122" t="str">
        <f t="shared" si="0"/>
        <v/>
      </c>
      <c r="F26" s="98" t="s">
        <v>53</v>
      </c>
      <c r="G26" s="123" t="str">
        <f t="shared" si="1"/>
        <v/>
      </c>
      <c r="H26" s="99" t="s">
        <v>54</v>
      </c>
      <c r="I26" s="114" t="str">
        <f t="shared" si="2"/>
        <v/>
      </c>
      <c r="J26" s="14" t="s">
        <v>0</v>
      </c>
      <c r="K26" s="125"/>
      <c r="L26" s="127"/>
      <c r="M26" s="130"/>
      <c r="N26" s="91" t="str">
        <f t="shared" si="3"/>
        <v/>
      </c>
      <c r="O26" s="91" t="str">
        <f t="shared" si="4"/>
        <v/>
      </c>
    </row>
    <row r="27" spans="1:15" ht="46.5" customHeight="1" x14ac:dyDescent="0.25">
      <c r="A27" s="115" t="s">
        <v>6</v>
      </c>
      <c r="B27" s="117" t="s">
        <v>55</v>
      </c>
      <c r="C27" s="13" t="s">
        <v>5</v>
      </c>
      <c r="D27" s="119" t="s">
        <v>55</v>
      </c>
      <c r="E27" s="122" t="str">
        <f t="shared" si="0"/>
        <v/>
      </c>
      <c r="F27" s="98" t="s">
        <v>53</v>
      </c>
      <c r="G27" s="123" t="str">
        <f t="shared" si="1"/>
        <v/>
      </c>
      <c r="H27" s="99" t="s">
        <v>54</v>
      </c>
      <c r="I27" s="114" t="str">
        <f t="shared" si="2"/>
        <v/>
      </c>
      <c r="J27" s="14" t="s">
        <v>0</v>
      </c>
      <c r="K27" s="125"/>
      <c r="L27" s="127"/>
      <c r="M27" s="130"/>
      <c r="N27" s="91" t="str">
        <f t="shared" si="3"/>
        <v/>
      </c>
      <c r="O27" s="91" t="str">
        <f t="shared" si="4"/>
        <v/>
      </c>
    </row>
    <row r="28" spans="1:15" ht="46.5" customHeight="1" x14ac:dyDescent="0.25">
      <c r="A28" s="115" t="s">
        <v>6</v>
      </c>
      <c r="B28" s="117" t="s">
        <v>55</v>
      </c>
      <c r="C28" s="13" t="s">
        <v>5</v>
      </c>
      <c r="D28" s="119" t="s">
        <v>55</v>
      </c>
      <c r="E28" s="122" t="str">
        <f t="shared" si="0"/>
        <v/>
      </c>
      <c r="F28" s="98" t="s">
        <v>53</v>
      </c>
      <c r="G28" s="123" t="str">
        <f t="shared" si="1"/>
        <v/>
      </c>
      <c r="H28" s="99" t="s">
        <v>54</v>
      </c>
      <c r="I28" s="114" t="str">
        <f t="shared" si="2"/>
        <v/>
      </c>
      <c r="J28" s="14" t="s">
        <v>0</v>
      </c>
      <c r="K28" s="125"/>
      <c r="L28" s="127"/>
      <c r="M28" s="130"/>
      <c r="N28" s="91" t="str">
        <f t="shared" si="3"/>
        <v/>
      </c>
      <c r="O28" s="91" t="str">
        <f t="shared" si="4"/>
        <v/>
      </c>
    </row>
    <row r="29" spans="1:15" ht="46.5" customHeight="1" x14ac:dyDescent="0.25">
      <c r="A29" s="115" t="s">
        <v>6</v>
      </c>
      <c r="B29" s="117" t="s">
        <v>55</v>
      </c>
      <c r="C29" s="13" t="s">
        <v>5</v>
      </c>
      <c r="D29" s="119" t="s">
        <v>55</v>
      </c>
      <c r="E29" s="122" t="str">
        <f t="shared" si="0"/>
        <v/>
      </c>
      <c r="F29" s="98" t="s">
        <v>53</v>
      </c>
      <c r="G29" s="123" t="str">
        <f t="shared" si="1"/>
        <v/>
      </c>
      <c r="H29" s="99" t="s">
        <v>54</v>
      </c>
      <c r="I29" s="114" t="str">
        <f t="shared" si="2"/>
        <v/>
      </c>
      <c r="J29" s="14" t="s">
        <v>0</v>
      </c>
      <c r="K29" s="125"/>
      <c r="L29" s="127"/>
      <c r="M29" s="130"/>
      <c r="N29" s="91" t="str">
        <f t="shared" si="3"/>
        <v/>
      </c>
      <c r="O29" s="91" t="str">
        <f t="shared" si="4"/>
        <v/>
      </c>
    </row>
    <row r="30" spans="1:15" ht="46.5" customHeight="1" x14ac:dyDescent="0.25">
      <c r="A30" s="115" t="s">
        <v>6</v>
      </c>
      <c r="B30" s="117" t="s">
        <v>55</v>
      </c>
      <c r="C30" s="13" t="s">
        <v>5</v>
      </c>
      <c r="D30" s="119" t="s">
        <v>55</v>
      </c>
      <c r="E30" s="122" t="str">
        <f t="shared" si="0"/>
        <v/>
      </c>
      <c r="F30" s="98" t="s">
        <v>53</v>
      </c>
      <c r="G30" s="123" t="str">
        <f t="shared" si="1"/>
        <v/>
      </c>
      <c r="H30" s="99" t="s">
        <v>54</v>
      </c>
      <c r="I30" s="114" t="str">
        <f t="shared" si="2"/>
        <v/>
      </c>
      <c r="J30" s="14" t="s">
        <v>0</v>
      </c>
      <c r="K30" s="125"/>
      <c r="L30" s="127"/>
      <c r="M30" s="130"/>
      <c r="N30" s="91" t="str">
        <f t="shared" si="3"/>
        <v/>
      </c>
      <c r="O30" s="91" t="str">
        <f t="shared" si="4"/>
        <v/>
      </c>
    </row>
    <row r="31" spans="1:15" ht="46.5" customHeight="1" thickBot="1" x14ac:dyDescent="0.3">
      <c r="A31" s="116" t="s">
        <v>6</v>
      </c>
      <c r="B31" s="118" t="s">
        <v>55</v>
      </c>
      <c r="C31" s="15" t="s">
        <v>5</v>
      </c>
      <c r="D31" s="120" t="s">
        <v>55</v>
      </c>
      <c r="E31" s="122" t="str">
        <f>IFERROR(HOUR(O31),"")</f>
        <v/>
      </c>
      <c r="F31" s="98" t="s">
        <v>53</v>
      </c>
      <c r="G31" s="123" t="str">
        <f t="shared" si="1"/>
        <v/>
      </c>
      <c r="H31" s="99" t="s">
        <v>54</v>
      </c>
      <c r="I31" s="114" t="str">
        <f t="shared" si="2"/>
        <v/>
      </c>
      <c r="J31" s="14" t="s">
        <v>0</v>
      </c>
      <c r="K31" s="126"/>
      <c r="L31" s="128"/>
      <c r="M31" s="130"/>
      <c r="N31" s="91" t="str">
        <f t="shared" si="3"/>
        <v/>
      </c>
      <c r="O31" s="91" t="str">
        <f t="shared" si="4"/>
        <v/>
      </c>
    </row>
    <row r="32" spans="1:15" ht="46.5" customHeight="1" thickBot="1" x14ac:dyDescent="0.3">
      <c r="A32" s="102" t="s">
        <v>58</v>
      </c>
      <c r="B32" s="266"/>
      <c r="C32" s="267"/>
      <c r="D32" s="268"/>
      <c r="E32" s="279">
        <f>SUM(E9:E31)+SUM(G9:G31)/60</f>
        <v>0</v>
      </c>
      <c r="F32" s="280"/>
      <c r="G32" s="271" t="s">
        <v>1</v>
      </c>
      <c r="H32" s="272"/>
      <c r="I32" s="124">
        <f>SUM(I9:I31)</f>
        <v>0</v>
      </c>
      <c r="J32" s="16" t="s">
        <v>0</v>
      </c>
      <c r="K32" s="273"/>
      <c r="L32" s="274"/>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60"/>
      <c r="G34" s="260"/>
      <c r="H34" s="261"/>
      <c r="I34" s="20" t="s">
        <v>3</v>
      </c>
      <c r="K34" s="112"/>
    </row>
    <row r="35" spans="1:11" ht="30" customHeight="1" thickBot="1" x14ac:dyDescent="0.3">
      <c r="A35" s="21" t="s">
        <v>2</v>
      </c>
      <c r="B35" s="281" t="str">
        <f ca="1">B4</f>
        <v>人件費シート　○○太郎</v>
      </c>
      <c r="C35" s="281"/>
      <c r="D35" s="282"/>
      <c r="E35" s="283">
        <f>SUM(E32)</f>
        <v>0</v>
      </c>
      <c r="F35" s="284"/>
      <c r="G35" s="260" t="s">
        <v>1</v>
      </c>
      <c r="H35" s="261"/>
      <c r="I35" s="129">
        <f>SUM(I32)</f>
        <v>0</v>
      </c>
      <c r="K35" s="11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4" tint="0.39997558519241921"/>
  </sheetPr>
  <dimension ref="A1:O35"/>
  <sheetViews>
    <sheetView zoomScale="70" zoomScaleNormal="70" zoomScaleSheetLayoutView="50" workbookViewId="0">
      <selection activeCell="B16" sqref="B16:B17"/>
    </sheetView>
  </sheetViews>
  <sheetFormatPr defaultColWidth="11.3828125" defaultRowHeight="13.3" x14ac:dyDescent="0.25"/>
  <cols>
    <col min="1" max="1" width="16.765625" style="6" customWidth="1"/>
    <col min="2" max="2" width="11.15234375" style="6" customWidth="1"/>
    <col min="3" max="3" width="3.765625" style="13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126</v>
      </c>
      <c r="C1" s="276" t="s">
        <v>111</v>
      </c>
      <c r="D1" s="276"/>
      <c r="E1" s="276"/>
      <c r="F1" s="276"/>
      <c r="G1" s="276"/>
      <c r="H1" s="276"/>
      <c r="I1" s="276"/>
      <c r="J1" s="276"/>
      <c r="K1" s="276"/>
    </row>
    <row r="2" spans="1:15" ht="30" customHeight="1" x14ac:dyDescent="0.25">
      <c r="C2" s="276"/>
      <c r="D2" s="276"/>
      <c r="E2" s="276"/>
      <c r="F2" s="276"/>
      <c r="G2" s="276"/>
      <c r="H2" s="276"/>
      <c r="I2" s="276"/>
      <c r="J2" s="276"/>
      <c r="K2" s="276"/>
    </row>
    <row r="3" spans="1:15" ht="30" customHeight="1" x14ac:dyDescent="0.25">
      <c r="A3" s="5" t="s">
        <v>13</v>
      </c>
      <c r="B3" s="277" t="str">
        <f>'人件費シート　○○太郎'!D5</f>
        <v>株式会社×××</v>
      </c>
      <c r="C3" s="277"/>
      <c r="D3" s="277"/>
      <c r="E3" s="133"/>
      <c r="F3" s="133"/>
      <c r="G3" s="133"/>
      <c r="H3" s="133"/>
      <c r="I3" s="133"/>
      <c r="J3" s="133"/>
      <c r="K3" s="133"/>
    </row>
    <row r="4" spans="1:15" ht="30" customHeight="1" x14ac:dyDescent="0.25">
      <c r="A4" s="7" t="s">
        <v>2</v>
      </c>
      <c r="B4" s="277" t="str">
        <f ca="1">'人件費シート　○○太郎'!D6</f>
        <v>人件費シート　○○太郎</v>
      </c>
      <c r="C4" s="277"/>
      <c r="D4" s="277"/>
      <c r="E4" s="8"/>
      <c r="F4" s="8"/>
      <c r="G4" s="8"/>
    </row>
    <row r="5" spans="1:15" ht="30" customHeight="1" x14ac:dyDescent="0.25">
      <c r="A5" s="10" t="s">
        <v>12</v>
      </c>
      <c r="B5" s="278">
        <f>'人件費シート　○○太郎'!I8</f>
        <v>0</v>
      </c>
      <c r="C5" s="278"/>
      <c r="D5" s="278"/>
      <c r="E5" s="8"/>
      <c r="F5" s="8"/>
      <c r="G5" s="8"/>
    </row>
    <row r="6" spans="1:15" ht="30" customHeight="1" thickBot="1" x14ac:dyDescent="0.3">
      <c r="A6" s="11" t="s">
        <v>14</v>
      </c>
    </row>
    <row r="7" spans="1:15" s="132" customFormat="1" ht="24" customHeight="1" x14ac:dyDescent="0.25">
      <c r="A7" s="245" t="s">
        <v>11</v>
      </c>
      <c r="B7" s="247" t="s">
        <v>10</v>
      </c>
      <c r="C7" s="247"/>
      <c r="D7" s="247"/>
      <c r="E7" s="249" t="s">
        <v>9</v>
      </c>
      <c r="F7" s="250"/>
      <c r="G7" s="250"/>
      <c r="H7" s="251"/>
      <c r="I7" s="249" t="s">
        <v>8</v>
      </c>
      <c r="J7" s="251"/>
      <c r="K7" s="105" t="s">
        <v>7</v>
      </c>
      <c r="L7" s="264" t="s">
        <v>42</v>
      </c>
      <c r="M7" s="257" t="s">
        <v>59</v>
      </c>
      <c r="N7" s="258" t="s">
        <v>62</v>
      </c>
      <c r="O7" s="259" t="s">
        <v>63</v>
      </c>
    </row>
    <row r="8" spans="1:15" s="132" customFormat="1" ht="24" customHeight="1" x14ac:dyDescent="0.25">
      <c r="A8" s="246"/>
      <c r="B8" s="248"/>
      <c r="C8" s="248"/>
      <c r="D8" s="248"/>
      <c r="E8" s="252"/>
      <c r="F8" s="253"/>
      <c r="G8" s="253"/>
      <c r="H8" s="254"/>
      <c r="I8" s="255"/>
      <c r="J8" s="256"/>
      <c r="K8" s="106" t="s">
        <v>51</v>
      </c>
      <c r="L8" s="265"/>
      <c r="M8" s="257"/>
      <c r="N8" s="258"/>
      <c r="O8" s="258"/>
    </row>
    <row r="9" spans="1:15" ht="46.5" customHeight="1" x14ac:dyDescent="0.25">
      <c r="A9" s="115" t="s">
        <v>6</v>
      </c>
      <c r="B9" s="117" t="s">
        <v>55</v>
      </c>
      <c r="C9" s="13" t="s">
        <v>5</v>
      </c>
      <c r="D9" s="119" t="s">
        <v>55</v>
      </c>
      <c r="E9" s="121" t="str">
        <f>IFERROR(HOUR(O9),"")</f>
        <v/>
      </c>
      <c r="F9" s="98" t="s">
        <v>53</v>
      </c>
      <c r="G9" s="123" t="str">
        <f>IFERROR(MINUTE(O9),"")</f>
        <v/>
      </c>
      <c r="H9" s="99" t="s">
        <v>54</v>
      </c>
      <c r="I9" s="114" t="str">
        <f>IFERROR((E9+G9/60)*$B$5,"")</f>
        <v/>
      </c>
      <c r="J9" s="14" t="s">
        <v>0</v>
      </c>
      <c r="K9" s="125"/>
      <c r="L9" s="127"/>
      <c r="M9" s="130"/>
      <c r="N9" s="91" t="str">
        <f>IFERROR(D9-B9-M9,"")</f>
        <v/>
      </c>
      <c r="O9" s="91" t="str">
        <f>IFERROR(IF(N9&gt;0,FLOOR(N9,"0:30"),""),"")</f>
        <v/>
      </c>
    </row>
    <row r="10" spans="1:15" ht="46.5" customHeight="1" x14ac:dyDescent="0.25">
      <c r="A10" s="115" t="s">
        <v>6</v>
      </c>
      <c r="B10" s="117" t="s">
        <v>55</v>
      </c>
      <c r="C10" s="13" t="s">
        <v>5</v>
      </c>
      <c r="D10" s="119" t="s">
        <v>55</v>
      </c>
      <c r="E10" s="122" t="str">
        <f t="shared" ref="E10:E30" si="0">IFERROR(HOUR(O10),"")</f>
        <v/>
      </c>
      <c r="F10" s="98" t="s">
        <v>53</v>
      </c>
      <c r="G10" s="123" t="str">
        <f t="shared" ref="G10:G31" si="1">IFERROR(MINUTE(O10),"")</f>
        <v/>
      </c>
      <c r="H10" s="99" t="s">
        <v>54</v>
      </c>
      <c r="I10" s="114" t="str">
        <f t="shared" ref="I10:I31" si="2">IFERROR((E10+G10/60)*$B$5,"")</f>
        <v/>
      </c>
      <c r="J10" s="14" t="s">
        <v>0</v>
      </c>
      <c r="K10" s="125"/>
      <c r="L10" s="127"/>
      <c r="M10" s="130"/>
      <c r="N10" s="91" t="str">
        <f t="shared" ref="N10:N31" si="3">IFERROR(D10-B10-M10,"")</f>
        <v/>
      </c>
      <c r="O10" s="91" t="str">
        <f t="shared" ref="O10:O31" si="4">IFERROR(IF(N10&gt;0,FLOOR(N10,"0:30"),""),"")</f>
        <v/>
      </c>
    </row>
    <row r="11" spans="1:15" ht="46.5" customHeight="1" x14ac:dyDescent="0.25">
      <c r="A11" s="115" t="s">
        <v>6</v>
      </c>
      <c r="B11" s="117" t="s">
        <v>55</v>
      </c>
      <c r="C11" s="13" t="s">
        <v>5</v>
      </c>
      <c r="D11" s="119" t="s">
        <v>55</v>
      </c>
      <c r="E11" s="122" t="str">
        <f t="shared" si="0"/>
        <v/>
      </c>
      <c r="F11" s="98" t="s">
        <v>53</v>
      </c>
      <c r="G11" s="123" t="str">
        <f t="shared" si="1"/>
        <v/>
      </c>
      <c r="H11" s="99" t="s">
        <v>54</v>
      </c>
      <c r="I11" s="114" t="str">
        <f t="shared" si="2"/>
        <v/>
      </c>
      <c r="J11" s="14" t="s">
        <v>0</v>
      </c>
      <c r="K11" s="125"/>
      <c r="L11" s="127"/>
      <c r="M11" s="130"/>
      <c r="N11" s="91" t="str">
        <f t="shared" si="3"/>
        <v/>
      </c>
      <c r="O11" s="91" t="str">
        <f t="shared" si="4"/>
        <v/>
      </c>
    </row>
    <row r="12" spans="1:15" ht="46.5" customHeight="1" x14ac:dyDescent="0.25">
      <c r="A12" s="115" t="s">
        <v>6</v>
      </c>
      <c r="B12" s="117" t="s">
        <v>55</v>
      </c>
      <c r="C12" s="13" t="s">
        <v>5</v>
      </c>
      <c r="D12" s="119" t="s">
        <v>55</v>
      </c>
      <c r="E12" s="122" t="str">
        <f t="shared" si="0"/>
        <v/>
      </c>
      <c r="F12" s="98" t="s">
        <v>53</v>
      </c>
      <c r="G12" s="123" t="str">
        <f t="shared" si="1"/>
        <v/>
      </c>
      <c r="H12" s="99" t="s">
        <v>54</v>
      </c>
      <c r="I12" s="114" t="str">
        <f t="shared" si="2"/>
        <v/>
      </c>
      <c r="J12" s="14" t="s">
        <v>0</v>
      </c>
      <c r="K12" s="125"/>
      <c r="L12" s="127"/>
      <c r="M12" s="130"/>
      <c r="N12" s="91" t="str">
        <f t="shared" si="3"/>
        <v/>
      </c>
      <c r="O12" s="91" t="str">
        <f t="shared" si="4"/>
        <v/>
      </c>
    </row>
    <row r="13" spans="1:15" ht="46.5" customHeight="1" x14ac:dyDescent="0.25">
      <c r="A13" s="115" t="s">
        <v>6</v>
      </c>
      <c r="B13" s="117" t="s">
        <v>55</v>
      </c>
      <c r="C13" s="13" t="s">
        <v>5</v>
      </c>
      <c r="D13" s="119" t="s">
        <v>55</v>
      </c>
      <c r="E13" s="122" t="str">
        <f t="shared" si="0"/>
        <v/>
      </c>
      <c r="F13" s="98" t="s">
        <v>53</v>
      </c>
      <c r="G13" s="123" t="str">
        <f t="shared" si="1"/>
        <v/>
      </c>
      <c r="H13" s="99" t="s">
        <v>54</v>
      </c>
      <c r="I13" s="114" t="str">
        <f t="shared" si="2"/>
        <v/>
      </c>
      <c r="J13" s="14" t="s">
        <v>0</v>
      </c>
      <c r="K13" s="125"/>
      <c r="L13" s="127"/>
      <c r="M13" s="130"/>
      <c r="N13" s="91" t="str">
        <f t="shared" si="3"/>
        <v/>
      </c>
      <c r="O13" s="91" t="str">
        <f t="shared" si="4"/>
        <v/>
      </c>
    </row>
    <row r="14" spans="1:15" ht="46.5" customHeight="1" x14ac:dyDescent="0.25">
      <c r="A14" s="115" t="s">
        <v>6</v>
      </c>
      <c r="B14" s="117" t="s">
        <v>55</v>
      </c>
      <c r="C14" s="13" t="s">
        <v>5</v>
      </c>
      <c r="D14" s="119" t="s">
        <v>55</v>
      </c>
      <c r="E14" s="122" t="str">
        <f t="shared" si="0"/>
        <v/>
      </c>
      <c r="F14" s="98" t="s">
        <v>53</v>
      </c>
      <c r="G14" s="123" t="str">
        <f t="shared" si="1"/>
        <v/>
      </c>
      <c r="H14" s="99" t="s">
        <v>54</v>
      </c>
      <c r="I14" s="114" t="str">
        <f t="shared" si="2"/>
        <v/>
      </c>
      <c r="J14" s="14" t="s">
        <v>0</v>
      </c>
      <c r="K14" s="125"/>
      <c r="L14" s="127"/>
      <c r="M14" s="130"/>
      <c r="N14" s="91" t="str">
        <f t="shared" si="3"/>
        <v/>
      </c>
      <c r="O14" s="91" t="str">
        <f t="shared" si="4"/>
        <v/>
      </c>
    </row>
    <row r="15" spans="1:15" ht="46.5" customHeight="1" x14ac:dyDescent="0.25">
      <c r="A15" s="115" t="s">
        <v>6</v>
      </c>
      <c r="B15" s="117" t="s">
        <v>55</v>
      </c>
      <c r="C15" s="13" t="s">
        <v>5</v>
      </c>
      <c r="D15" s="119" t="s">
        <v>55</v>
      </c>
      <c r="E15" s="122" t="str">
        <f t="shared" si="0"/>
        <v/>
      </c>
      <c r="F15" s="98" t="s">
        <v>53</v>
      </c>
      <c r="G15" s="123" t="str">
        <f t="shared" si="1"/>
        <v/>
      </c>
      <c r="H15" s="99" t="s">
        <v>54</v>
      </c>
      <c r="I15" s="114" t="str">
        <f t="shared" si="2"/>
        <v/>
      </c>
      <c r="J15" s="14" t="s">
        <v>0</v>
      </c>
      <c r="K15" s="125"/>
      <c r="L15" s="127"/>
      <c r="M15" s="130"/>
      <c r="N15" s="91" t="str">
        <f t="shared" si="3"/>
        <v/>
      </c>
      <c r="O15" s="91" t="str">
        <f t="shared" si="4"/>
        <v/>
      </c>
    </row>
    <row r="16" spans="1:15" ht="46.5" customHeight="1" x14ac:dyDescent="0.25">
      <c r="A16" s="115" t="s">
        <v>6</v>
      </c>
      <c r="B16" s="117" t="s">
        <v>55</v>
      </c>
      <c r="C16" s="13" t="s">
        <v>5</v>
      </c>
      <c r="D16" s="119" t="s">
        <v>55</v>
      </c>
      <c r="E16" s="122" t="str">
        <f t="shared" si="0"/>
        <v/>
      </c>
      <c r="F16" s="98" t="s">
        <v>53</v>
      </c>
      <c r="G16" s="123" t="str">
        <f t="shared" si="1"/>
        <v/>
      </c>
      <c r="H16" s="99" t="s">
        <v>54</v>
      </c>
      <c r="I16" s="114" t="str">
        <f t="shared" si="2"/>
        <v/>
      </c>
      <c r="J16" s="14" t="s">
        <v>0</v>
      </c>
      <c r="K16" s="125"/>
      <c r="L16" s="127"/>
      <c r="M16" s="130"/>
      <c r="N16" s="91" t="str">
        <f t="shared" si="3"/>
        <v/>
      </c>
      <c r="O16" s="91" t="str">
        <f t="shared" si="4"/>
        <v/>
      </c>
    </row>
    <row r="17" spans="1:15" ht="46.5" customHeight="1" x14ac:dyDescent="0.25">
      <c r="A17" s="115" t="s">
        <v>6</v>
      </c>
      <c r="B17" s="117" t="s">
        <v>55</v>
      </c>
      <c r="C17" s="13" t="s">
        <v>5</v>
      </c>
      <c r="D17" s="119" t="s">
        <v>55</v>
      </c>
      <c r="E17" s="122" t="str">
        <f t="shared" si="0"/>
        <v/>
      </c>
      <c r="F17" s="98" t="s">
        <v>53</v>
      </c>
      <c r="G17" s="123" t="str">
        <f t="shared" si="1"/>
        <v/>
      </c>
      <c r="H17" s="99" t="s">
        <v>54</v>
      </c>
      <c r="I17" s="114" t="str">
        <f t="shared" si="2"/>
        <v/>
      </c>
      <c r="J17" s="14" t="s">
        <v>0</v>
      </c>
      <c r="K17" s="125"/>
      <c r="L17" s="127"/>
      <c r="M17" s="130"/>
      <c r="N17" s="91" t="str">
        <f t="shared" si="3"/>
        <v/>
      </c>
      <c r="O17" s="91" t="str">
        <f t="shared" si="4"/>
        <v/>
      </c>
    </row>
    <row r="18" spans="1:15" ht="46.5" customHeight="1" x14ac:dyDescent="0.25">
      <c r="A18" s="115" t="s">
        <v>6</v>
      </c>
      <c r="B18" s="117" t="s">
        <v>55</v>
      </c>
      <c r="C18" s="13" t="s">
        <v>5</v>
      </c>
      <c r="D18" s="119" t="s">
        <v>55</v>
      </c>
      <c r="E18" s="122" t="str">
        <f t="shared" si="0"/>
        <v/>
      </c>
      <c r="F18" s="98" t="s">
        <v>53</v>
      </c>
      <c r="G18" s="123" t="str">
        <f t="shared" si="1"/>
        <v/>
      </c>
      <c r="H18" s="99" t="s">
        <v>54</v>
      </c>
      <c r="I18" s="114" t="str">
        <f t="shared" si="2"/>
        <v/>
      </c>
      <c r="J18" s="14" t="s">
        <v>0</v>
      </c>
      <c r="K18" s="125"/>
      <c r="L18" s="127"/>
      <c r="M18" s="130"/>
      <c r="N18" s="91" t="str">
        <f t="shared" si="3"/>
        <v/>
      </c>
      <c r="O18" s="91" t="str">
        <f t="shared" si="4"/>
        <v/>
      </c>
    </row>
    <row r="19" spans="1:15" ht="46.5" customHeight="1" x14ac:dyDescent="0.25">
      <c r="A19" s="115" t="s">
        <v>6</v>
      </c>
      <c r="B19" s="117" t="s">
        <v>55</v>
      </c>
      <c r="C19" s="13" t="s">
        <v>5</v>
      </c>
      <c r="D19" s="119" t="s">
        <v>55</v>
      </c>
      <c r="E19" s="122" t="str">
        <f t="shared" si="0"/>
        <v/>
      </c>
      <c r="F19" s="98" t="s">
        <v>53</v>
      </c>
      <c r="G19" s="123" t="str">
        <f t="shared" si="1"/>
        <v/>
      </c>
      <c r="H19" s="99" t="s">
        <v>54</v>
      </c>
      <c r="I19" s="114" t="str">
        <f t="shared" si="2"/>
        <v/>
      </c>
      <c r="J19" s="14" t="s">
        <v>0</v>
      </c>
      <c r="K19" s="125"/>
      <c r="L19" s="127"/>
      <c r="M19" s="130"/>
      <c r="N19" s="91" t="str">
        <f t="shared" si="3"/>
        <v/>
      </c>
      <c r="O19" s="91" t="str">
        <f t="shared" si="4"/>
        <v/>
      </c>
    </row>
    <row r="20" spans="1:15" ht="46.5" customHeight="1" x14ac:dyDescent="0.25">
      <c r="A20" s="115" t="s">
        <v>6</v>
      </c>
      <c r="B20" s="117" t="s">
        <v>55</v>
      </c>
      <c r="C20" s="13" t="s">
        <v>5</v>
      </c>
      <c r="D20" s="119" t="s">
        <v>55</v>
      </c>
      <c r="E20" s="122" t="str">
        <f t="shared" si="0"/>
        <v/>
      </c>
      <c r="F20" s="98" t="s">
        <v>53</v>
      </c>
      <c r="G20" s="123" t="str">
        <f t="shared" si="1"/>
        <v/>
      </c>
      <c r="H20" s="99" t="s">
        <v>54</v>
      </c>
      <c r="I20" s="114" t="str">
        <f t="shared" si="2"/>
        <v/>
      </c>
      <c r="J20" s="14" t="s">
        <v>0</v>
      </c>
      <c r="K20" s="125"/>
      <c r="L20" s="127"/>
      <c r="M20" s="130"/>
      <c r="N20" s="91" t="str">
        <f t="shared" si="3"/>
        <v/>
      </c>
      <c r="O20" s="91" t="str">
        <f t="shared" si="4"/>
        <v/>
      </c>
    </row>
    <row r="21" spans="1:15" ht="46.5" customHeight="1" x14ac:dyDescent="0.25">
      <c r="A21" s="115" t="s">
        <v>6</v>
      </c>
      <c r="B21" s="117" t="s">
        <v>55</v>
      </c>
      <c r="C21" s="13" t="s">
        <v>5</v>
      </c>
      <c r="D21" s="119" t="s">
        <v>55</v>
      </c>
      <c r="E21" s="122" t="str">
        <f t="shared" si="0"/>
        <v/>
      </c>
      <c r="F21" s="98" t="s">
        <v>53</v>
      </c>
      <c r="G21" s="123" t="str">
        <f t="shared" si="1"/>
        <v/>
      </c>
      <c r="H21" s="99" t="s">
        <v>54</v>
      </c>
      <c r="I21" s="114" t="str">
        <f t="shared" si="2"/>
        <v/>
      </c>
      <c r="J21" s="14" t="s">
        <v>0</v>
      </c>
      <c r="K21" s="125"/>
      <c r="L21" s="127"/>
      <c r="M21" s="130"/>
      <c r="N21" s="91" t="str">
        <f t="shared" si="3"/>
        <v/>
      </c>
      <c r="O21" s="91" t="str">
        <f t="shared" si="4"/>
        <v/>
      </c>
    </row>
    <row r="22" spans="1:15" ht="46.5" customHeight="1" x14ac:dyDescent="0.25">
      <c r="A22" s="115" t="s">
        <v>6</v>
      </c>
      <c r="B22" s="117" t="s">
        <v>55</v>
      </c>
      <c r="C22" s="13" t="s">
        <v>5</v>
      </c>
      <c r="D22" s="119" t="s">
        <v>55</v>
      </c>
      <c r="E22" s="122" t="str">
        <f t="shared" si="0"/>
        <v/>
      </c>
      <c r="F22" s="98" t="s">
        <v>53</v>
      </c>
      <c r="G22" s="123" t="str">
        <f t="shared" si="1"/>
        <v/>
      </c>
      <c r="H22" s="99" t="s">
        <v>54</v>
      </c>
      <c r="I22" s="114" t="str">
        <f t="shared" si="2"/>
        <v/>
      </c>
      <c r="J22" s="14" t="s">
        <v>0</v>
      </c>
      <c r="K22" s="125"/>
      <c r="L22" s="127"/>
      <c r="M22" s="130"/>
      <c r="N22" s="91" t="str">
        <f t="shared" si="3"/>
        <v/>
      </c>
      <c r="O22" s="91" t="str">
        <f t="shared" si="4"/>
        <v/>
      </c>
    </row>
    <row r="23" spans="1:15" ht="46.5" customHeight="1" x14ac:dyDescent="0.25">
      <c r="A23" s="115" t="s">
        <v>6</v>
      </c>
      <c r="B23" s="117" t="s">
        <v>55</v>
      </c>
      <c r="C23" s="13" t="s">
        <v>5</v>
      </c>
      <c r="D23" s="119" t="s">
        <v>55</v>
      </c>
      <c r="E23" s="122" t="str">
        <f t="shared" si="0"/>
        <v/>
      </c>
      <c r="F23" s="98" t="s">
        <v>53</v>
      </c>
      <c r="G23" s="123" t="str">
        <f t="shared" si="1"/>
        <v/>
      </c>
      <c r="H23" s="99" t="s">
        <v>54</v>
      </c>
      <c r="I23" s="114" t="str">
        <f t="shared" si="2"/>
        <v/>
      </c>
      <c r="J23" s="14" t="s">
        <v>0</v>
      </c>
      <c r="K23" s="125"/>
      <c r="L23" s="127"/>
      <c r="M23" s="130"/>
      <c r="N23" s="91" t="str">
        <f t="shared" si="3"/>
        <v/>
      </c>
      <c r="O23" s="91" t="str">
        <f t="shared" si="4"/>
        <v/>
      </c>
    </row>
    <row r="24" spans="1:15" ht="46.5" customHeight="1" x14ac:dyDescent="0.25">
      <c r="A24" s="115" t="s">
        <v>6</v>
      </c>
      <c r="B24" s="117" t="s">
        <v>55</v>
      </c>
      <c r="C24" s="13" t="s">
        <v>5</v>
      </c>
      <c r="D24" s="119" t="s">
        <v>55</v>
      </c>
      <c r="E24" s="122" t="str">
        <f t="shared" si="0"/>
        <v/>
      </c>
      <c r="F24" s="98" t="s">
        <v>53</v>
      </c>
      <c r="G24" s="123" t="str">
        <f t="shared" si="1"/>
        <v/>
      </c>
      <c r="H24" s="99" t="s">
        <v>54</v>
      </c>
      <c r="I24" s="114" t="str">
        <f t="shared" si="2"/>
        <v/>
      </c>
      <c r="J24" s="14" t="s">
        <v>0</v>
      </c>
      <c r="K24" s="125"/>
      <c r="L24" s="127"/>
      <c r="M24" s="130"/>
      <c r="N24" s="91" t="str">
        <f t="shared" si="3"/>
        <v/>
      </c>
      <c r="O24" s="91" t="str">
        <f t="shared" si="4"/>
        <v/>
      </c>
    </row>
    <row r="25" spans="1:15" ht="46.5" customHeight="1" x14ac:dyDescent="0.25">
      <c r="A25" s="115" t="s">
        <v>6</v>
      </c>
      <c r="B25" s="117" t="s">
        <v>55</v>
      </c>
      <c r="C25" s="13" t="s">
        <v>5</v>
      </c>
      <c r="D25" s="119" t="s">
        <v>55</v>
      </c>
      <c r="E25" s="122" t="str">
        <f t="shared" si="0"/>
        <v/>
      </c>
      <c r="F25" s="98" t="s">
        <v>53</v>
      </c>
      <c r="G25" s="123" t="str">
        <f t="shared" si="1"/>
        <v/>
      </c>
      <c r="H25" s="99" t="s">
        <v>54</v>
      </c>
      <c r="I25" s="114" t="str">
        <f t="shared" si="2"/>
        <v/>
      </c>
      <c r="J25" s="14" t="s">
        <v>0</v>
      </c>
      <c r="K25" s="125"/>
      <c r="L25" s="127"/>
      <c r="M25" s="130"/>
      <c r="N25" s="91" t="str">
        <f t="shared" si="3"/>
        <v/>
      </c>
      <c r="O25" s="91" t="str">
        <f t="shared" si="4"/>
        <v/>
      </c>
    </row>
    <row r="26" spans="1:15" ht="46.5" customHeight="1" x14ac:dyDescent="0.25">
      <c r="A26" s="115" t="s">
        <v>6</v>
      </c>
      <c r="B26" s="117" t="s">
        <v>55</v>
      </c>
      <c r="C26" s="13" t="s">
        <v>5</v>
      </c>
      <c r="D26" s="119" t="s">
        <v>55</v>
      </c>
      <c r="E26" s="122" t="str">
        <f t="shared" si="0"/>
        <v/>
      </c>
      <c r="F26" s="98" t="s">
        <v>53</v>
      </c>
      <c r="G26" s="123" t="str">
        <f t="shared" si="1"/>
        <v/>
      </c>
      <c r="H26" s="99" t="s">
        <v>54</v>
      </c>
      <c r="I26" s="114" t="str">
        <f t="shared" si="2"/>
        <v/>
      </c>
      <c r="J26" s="14" t="s">
        <v>0</v>
      </c>
      <c r="K26" s="125"/>
      <c r="L26" s="127"/>
      <c r="M26" s="130"/>
      <c r="N26" s="91" t="str">
        <f t="shared" si="3"/>
        <v/>
      </c>
      <c r="O26" s="91" t="str">
        <f t="shared" si="4"/>
        <v/>
      </c>
    </row>
    <row r="27" spans="1:15" ht="46.5" customHeight="1" x14ac:dyDescent="0.25">
      <c r="A27" s="115" t="s">
        <v>6</v>
      </c>
      <c r="B27" s="117" t="s">
        <v>55</v>
      </c>
      <c r="C27" s="13" t="s">
        <v>5</v>
      </c>
      <c r="D27" s="119" t="s">
        <v>55</v>
      </c>
      <c r="E27" s="122" t="str">
        <f t="shared" si="0"/>
        <v/>
      </c>
      <c r="F27" s="98" t="s">
        <v>53</v>
      </c>
      <c r="G27" s="123" t="str">
        <f t="shared" si="1"/>
        <v/>
      </c>
      <c r="H27" s="99" t="s">
        <v>54</v>
      </c>
      <c r="I27" s="114" t="str">
        <f t="shared" si="2"/>
        <v/>
      </c>
      <c r="J27" s="14" t="s">
        <v>0</v>
      </c>
      <c r="K27" s="125"/>
      <c r="L27" s="127"/>
      <c r="M27" s="130"/>
      <c r="N27" s="91" t="str">
        <f t="shared" si="3"/>
        <v/>
      </c>
      <c r="O27" s="91" t="str">
        <f t="shared" si="4"/>
        <v/>
      </c>
    </row>
    <row r="28" spans="1:15" ht="46.5" customHeight="1" x14ac:dyDescent="0.25">
      <c r="A28" s="115" t="s">
        <v>6</v>
      </c>
      <c r="B28" s="117" t="s">
        <v>55</v>
      </c>
      <c r="C28" s="13" t="s">
        <v>5</v>
      </c>
      <c r="D28" s="119" t="s">
        <v>55</v>
      </c>
      <c r="E28" s="122" t="str">
        <f t="shared" si="0"/>
        <v/>
      </c>
      <c r="F28" s="98" t="s">
        <v>53</v>
      </c>
      <c r="G28" s="123" t="str">
        <f t="shared" si="1"/>
        <v/>
      </c>
      <c r="H28" s="99" t="s">
        <v>54</v>
      </c>
      <c r="I28" s="114" t="str">
        <f t="shared" si="2"/>
        <v/>
      </c>
      <c r="J28" s="14" t="s">
        <v>0</v>
      </c>
      <c r="K28" s="125"/>
      <c r="L28" s="127"/>
      <c r="M28" s="130"/>
      <c r="N28" s="91" t="str">
        <f t="shared" si="3"/>
        <v/>
      </c>
      <c r="O28" s="91" t="str">
        <f t="shared" si="4"/>
        <v/>
      </c>
    </row>
    <row r="29" spans="1:15" ht="46.5" customHeight="1" x14ac:dyDescent="0.25">
      <c r="A29" s="115" t="s">
        <v>6</v>
      </c>
      <c r="B29" s="117" t="s">
        <v>55</v>
      </c>
      <c r="C29" s="13" t="s">
        <v>5</v>
      </c>
      <c r="D29" s="119" t="s">
        <v>55</v>
      </c>
      <c r="E29" s="122" t="str">
        <f t="shared" si="0"/>
        <v/>
      </c>
      <c r="F29" s="98" t="s">
        <v>53</v>
      </c>
      <c r="G29" s="123" t="str">
        <f t="shared" si="1"/>
        <v/>
      </c>
      <c r="H29" s="99" t="s">
        <v>54</v>
      </c>
      <c r="I29" s="114" t="str">
        <f t="shared" si="2"/>
        <v/>
      </c>
      <c r="J29" s="14" t="s">
        <v>0</v>
      </c>
      <c r="K29" s="125"/>
      <c r="L29" s="127"/>
      <c r="M29" s="130"/>
      <c r="N29" s="91" t="str">
        <f t="shared" si="3"/>
        <v/>
      </c>
      <c r="O29" s="91" t="str">
        <f t="shared" si="4"/>
        <v/>
      </c>
    </row>
    <row r="30" spans="1:15" ht="46.5" customHeight="1" x14ac:dyDescent="0.25">
      <c r="A30" s="115" t="s">
        <v>6</v>
      </c>
      <c r="B30" s="117" t="s">
        <v>55</v>
      </c>
      <c r="C30" s="13" t="s">
        <v>5</v>
      </c>
      <c r="D30" s="119" t="s">
        <v>55</v>
      </c>
      <c r="E30" s="122" t="str">
        <f t="shared" si="0"/>
        <v/>
      </c>
      <c r="F30" s="98" t="s">
        <v>53</v>
      </c>
      <c r="G30" s="123" t="str">
        <f t="shared" si="1"/>
        <v/>
      </c>
      <c r="H30" s="99" t="s">
        <v>54</v>
      </c>
      <c r="I30" s="114" t="str">
        <f t="shared" si="2"/>
        <v/>
      </c>
      <c r="J30" s="14" t="s">
        <v>0</v>
      </c>
      <c r="K30" s="125"/>
      <c r="L30" s="127"/>
      <c r="M30" s="130"/>
      <c r="N30" s="91" t="str">
        <f t="shared" si="3"/>
        <v/>
      </c>
      <c r="O30" s="91" t="str">
        <f t="shared" si="4"/>
        <v/>
      </c>
    </row>
    <row r="31" spans="1:15" ht="46.5" customHeight="1" thickBot="1" x14ac:dyDescent="0.3">
      <c r="A31" s="116" t="s">
        <v>6</v>
      </c>
      <c r="B31" s="118" t="s">
        <v>55</v>
      </c>
      <c r="C31" s="15" t="s">
        <v>5</v>
      </c>
      <c r="D31" s="120" t="s">
        <v>55</v>
      </c>
      <c r="E31" s="122" t="str">
        <f>IFERROR(HOUR(O31),"")</f>
        <v/>
      </c>
      <c r="F31" s="98" t="s">
        <v>53</v>
      </c>
      <c r="G31" s="123" t="str">
        <f t="shared" si="1"/>
        <v/>
      </c>
      <c r="H31" s="99" t="s">
        <v>54</v>
      </c>
      <c r="I31" s="114" t="str">
        <f t="shared" si="2"/>
        <v/>
      </c>
      <c r="J31" s="14" t="s">
        <v>0</v>
      </c>
      <c r="K31" s="126"/>
      <c r="L31" s="128"/>
      <c r="M31" s="130"/>
      <c r="N31" s="91" t="str">
        <f t="shared" si="3"/>
        <v/>
      </c>
      <c r="O31" s="91" t="str">
        <f t="shared" si="4"/>
        <v/>
      </c>
    </row>
    <row r="32" spans="1:15" ht="46.5" customHeight="1" thickBot="1" x14ac:dyDescent="0.3">
      <c r="A32" s="102" t="s">
        <v>58</v>
      </c>
      <c r="B32" s="266"/>
      <c r="C32" s="267"/>
      <c r="D32" s="268"/>
      <c r="E32" s="279">
        <f>SUM(E9:E31)+SUM(G9:G31)/60</f>
        <v>0</v>
      </c>
      <c r="F32" s="280"/>
      <c r="G32" s="271" t="s">
        <v>1</v>
      </c>
      <c r="H32" s="272"/>
      <c r="I32" s="124">
        <f>SUM(I9:I31)</f>
        <v>0</v>
      </c>
      <c r="J32" s="16" t="s">
        <v>0</v>
      </c>
      <c r="K32" s="273"/>
      <c r="L32" s="274"/>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60"/>
      <c r="G34" s="260"/>
      <c r="H34" s="261"/>
      <c r="I34" s="20" t="s">
        <v>3</v>
      </c>
      <c r="K34" s="133"/>
    </row>
    <row r="35" spans="1:11" ht="30" customHeight="1" thickBot="1" x14ac:dyDescent="0.3">
      <c r="A35" s="21" t="s">
        <v>2</v>
      </c>
      <c r="B35" s="281" t="str">
        <f ca="1">B4</f>
        <v>人件費シート　○○太郎</v>
      </c>
      <c r="C35" s="281"/>
      <c r="D35" s="282"/>
      <c r="E35" s="283">
        <f>SUM(E32)</f>
        <v>0</v>
      </c>
      <c r="F35" s="284"/>
      <c r="G35" s="260" t="s">
        <v>1</v>
      </c>
      <c r="H35" s="261"/>
      <c r="I35" s="129">
        <f>SUM(I32)</f>
        <v>0</v>
      </c>
      <c r="K35" s="133"/>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16" sqref="B16:B17"/>
    </sheetView>
  </sheetViews>
  <sheetFormatPr defaultColWidth="11.3828125" defaultRowHeight="13.3" x14ac:dyDescent="0.25"/>
  <cols>
    <col min="1" max="1" width="16.765625" style="6" customWidth="1"/>
    <col min="2" max="2" width="11.15234375" style="6" customWidth="1"/>
    <col min="3" max="3" width="3.765625" style="159"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126</v>
      </c>
      <c r="C1" s="276" t="s">
        <v>112</v>
      </c>
      <c r="D1" s="276"/>
      <c r="E1" s="276"/>
      <c r="F1" s="276"/>
      <c r="G1" s="276"/>
      <c r="H1" s="276"/>
      <c r="I1" s="276"/>
      <c r="J1" s="276"/>
      <c r="K1" s="276"/>
    </row>
    <row r="2" spans="1:15" ht="30" customHeight="1" x14ac:dyDescent="0.25">
      <c r="C2" s="276"/>
      <c r="D2" s="276"/>
      <c r="E2" s="276"/>
      <c r="F2" s="276"/>
      <c r="G2" s="276"/>
      <c r="H2" s="276"/>
      <c r="I2" s="276"/>
      <c r="J2" s="276"/>
      <c r="K2" s="276"/>
    </row>
    <row r="3" spans="1:15" ht="30" customHeight="1" x14ac:dyDescent="0.25">
      <c r="A3" s="5" t="s">
        <v>13</v>
      </c>
      <c r="B3" s="277" t="str">
        <f>'人件費シート　○○太郎'!D5</f>
        <v>株式会社×××</v>
      </c>
      <c r="C3" s="277"/>
      <c r="D3" s="277"/>
      <c r="E3" s="158"/>
      <c r="F3" s="158"/>
      <c r="G3" s="158"/>
      <c r="H3" s="158"/>
      <c r="I3" s="158"/>
      <c r="J3" s="158"/>
      <c r="K3" s="158"/>
    </row>
    <row r="4" spans="1:15" ht="30" customHeight="1" x14ac:dyDescent="0.25">
      <c r="A4" s="7" t="s">
        <v>2</v>
      </c>
      <c r="B4" s="277" t="str">
        <f ca="1">'人件費シート　○○太郎'!D6</f>
        <v>人件費シート　○○太郎</v>
      </c>
      <c r="C4" s="277"/>
      <c r="D4" s="277"/>
      <c r="E4" s="8"/>
      <c r="F4" s="8"/>
      <c r="G4" s="8"/>
    </row>
    <row r="5" spans="1:15" ht="30" customHeight="1" x14ac:dyDescent="0.25">
      <c r="A5" s="10" t="s">
        <v>12</v>
      </c>
      <c r="B5" s="278">
        <f>'人件費シート　○○太郎'!I8</f>
        <v>0</v>
      </c>
      <c r="C5" s="278"/>
      <c r="D5" s="278"/>
      <c r="E5" s="8"/>
      <c r="F5" s="8"/>
      <c r="G5" s="8"/>
    </row>
    <row r="6" spans="1:15" ht="30" customHeight="1" thickBot="1" x14ac:dyDescent="0.3">
      <c r="A6" s="11" t="s">
        <v>14</v>
      </c>
    </row>
    <row r="7" spans="1:15" s="159" customFormat="1" ht="24" customHeight="1" x14ac:dyDescent="0.25">
      <c r="A7" s="245" t="s">
        <v>11</v>
      </c>
      <c r="B7" s="247" t="s">
        <v>10</v>
      </c>
      <c r="C7" s="247"/>
      <c r="D7" s="247"/>
      <c r="E7" s="249" t="s">
        <v>9</v>
      </c>
      <c r="F7" s="250"/>
      <c r="G7" s="250"/>
      <c r="H7" s="251"/>
      <c r="I7" s="249" t="s">
        <v>8</v>
      </c>
      <c r="J7" s="251"/>
      <c r="K7" s="105" t="s">
        <v>7</v>
      </c>
      <c r="L7" s="264" t="s">
        <v>42</v>
      </c>
      <c r="M7" s="257" t="s">
        <v>59</v>
      </c>
      <c r="N7" s="258" t="s">
        <v>62</v>
      </c>
      <c r="O7" s="259" t="s">
        <v>63</v>
      </c>
    </row>
    <row r="8" spans="1:15" s="159" customFormat="1" ht="24" customHeight="1" x14ac:dyDescent="0.25">
      <c r="A8" s="246"/>
      <c r="B8" s="248"/>
      <c r="C8" s="248"/>
      <c r="D8" s="248"/>
      <c r="E8" s="252"/>
      <c r="F8" s="253"/>
      <c r="G8" s="253"/>
      <c r="H8" s="254"/>
      <c r="I8" s="255"/>
      <c r="J8" s="256"/>
      <c r="K8" s="106" t="s">
        <v>51</v>
      </c>
      <c r="L8" s="265"/>
      <c r="M8" s="257"/>
      <c r="N8" s="258"/>
      <c r="O8" s="258"/>
    </row>
    <row r="9" spans="1:15" ht="46.5" customHeight="1" x14ac:dyDescent="0.25">
      <c r="A9" s="115" t="s">
        <v>6</v>
      </c>
      <c r="B9" s="117" t="s">
        <v>55</v>
      </c>
      <c r="C9" s="13" t="s">
        <v>5</v>
      </c>
      <c r="D9" s="119" t="s">
        <v>113</v>
      </c>
      <c r="E9" s="121" t="str">
        <f>IFERROR(HOUR(O9),"")</f>
        <v/>
      </c>
      <c r="F9" s="98" t="s">
        <v>53</v>
      </c>
      <c r="G9" s="123" t="str">
        <f>IFERROR(MINUTE(O9),"")</f>
        <v/>
      </c>
      <c r="H9" s="99" t="s">
        <v>54</v>
      </c>
      <c r="I9" s="114" t="str">
        <f>IFERROR((E9+G9/60)*$B$5,"")</f>
        <v/>
      </c>
      <c r="J9" s="157" t="s">
        <v>0</v>
      </c>
      <c r="K9" s="125"/>
      <c r="L9" s="127"/>
      <c r="M9" s="130"/>
      <c r="N9" s="91" t="str">
        <f>IFERROR(D9-B9-M9,"")</f>
        <v/>
      </c>
      <c r="O9" s="91" t="str">
        <f>IFERROR(IF(N9&gt;0,FLOOR(N9,"0:30"),""),"")</f>
        <v/>
      </c>
    </row>
    <row r="10" spans="1:15" ht="46.5" customHeight="1" x14ac:dyDescent="0.25">
      <c r="A10" s="115" t="s">
        <v>6</v>
      </c>
      <c r="B10" s="117" t="s">
        <v>55</v>
      </c>
      <c r="C10" s="13" t="s">
        <v>5</v>
      </c>
      <c r="D10" s="119" t="s">
        <v>55</v>
      </c>
      <c r="E10" s="122" t="str">
        <f t="shared" ref="E10:E30" si="0">IFERROR(HOUR(O10),"")</f>
        <v/>
      </c>
      <c r="F10" s="98" t="s">
        <v>53</v>
      </c>
      <c r="G10" s="123" t="str">
        <f t="shared" ref="G10:G31" si="1">IFERROR(MINUTE(O10),"")</f>
        <v/>
      </c>
      <c r="H10" s="99" t="s">
        <v>54</v>
      </c>
      <c r="I10" s="114" t="str">
        <f t="shared" ref="I10:I31" si="2">IFERROR((E10+G10/60)*$B$5,"")</f>
        <v/>
      </c>
      <c r="J10" s="157" t="s">
        <v>0</v>
      </c>
      <c r="K10" s="125"/>
      <c r="L10" s="127"/>
      <c r="M10" s="130"/>
      <c r="N10" s="91" t="str">
        <f t="shared" ref="N10:N31" si="3">IFERROR(D10-B10-M10,"")</f>
        <v/>
      </c>
      <c r="O10" s="91" t="str">
        <f t="shared" ref="O10:O31" si="4">IFERROR(IF(N10&gt;0,FLOOR(N10,"0:30"),""),"")</f>
        <v/>
      </c>
    </row>
    <row r="11" spans="1:15" ht="46.5" customHeight="1" x14ac:dyDescent="0.25">
      <c r="A11" s="115" t="s">
        <v>6</v>
      </c>
      <c r="B11" s="117" t="s">
        <v>55</v>
      </c>
      <c r="C11" s="13" t="s">
        <v>5</v>
      </c>
      <c r="D11" s="119" t="s">
        <v>55</v>
      </c>
      <c r="E11" s="122" t="str">
        <f t="shared" si="0"/>
        <v/>
      </c>
      <c r="F11" s="98" t="s">
        <v>53</v>
      </c>
      <c r="G11" s="123" t="str">
        <f t="shared" si="1"/>
        <v/>
      </c>
      <c r="H11" s="99" t="s">
        <v>54</v>
      </c>
      <c r="I11" s="114" t="str">
        <f t="shared" si="2"/>
        <v/>
      </c>
      <c r="J11" s="157" t="s">
        <v>0</v>
      </c>
      <c r="K11" s="125"/>
      <c r="L11" s="127"/>
      <c r="M11" s="130"/>
      <c r="N11" s="91" t="str">
        <f t="shared" si="3"/>
        <v/>
      </c>
      <c r="O11" s="91" t="str">
        <f t="shared" si="4"/>
        <v/>
      </c>
    </row>
    <row r="12" spans="1:15" ht="46.5" customHeight="1" x14ac:dyDescent="0.25">
      <c r="A12" s="115" t="s">
        <v>6</v>
      </c>
      <c r="B12" s="117" t="s">
        <v>55</v>
      </c>
      <c r="C12" s="13" t="s">
        <v>5</v>
      </c>
      <c r="D12" s="119" t="s">
        <v>55</v>
      </c>
      <c r="E12" s="122" t="str">
        <f t="shared" si="0"/>
        <v/>
      </c>
      <c r="F12" s="98" t="s">
        <v>53</v>
      </c>
      <c r="G12" s="123" t="str">
        <f t="shared" si="1"/>
        <v/>
      </c>
      <c r="H12" s="99" t="s">
        <v>54</v>
      </c>
      <c r="I12" s="114" t="str">
        <f t="shared" si="2"/>
        <v/>
      </c>
      <c r="J12" s="157" t="s">
        <v>0</v>
      </c>
      <c r="K12" s="125"/>
      <c r="L12" s="127"/>
      <c r="M12" s="130"/>
      <c r="N12" s="91" t="str">
        <f t="shared" si="3"/>
        <v/>
      </c>
      <c r="O12" s="91" t="str">
        <f t="shared" si="4"/>
        <v/>
      </c>
    </row>
    <row r="13" spans="1:15" ht="46.5" customHeight="1" x14ac:dyDescent="0.25">
      <c r="A13" s="115" t="s">
        <v>6</v>
      </c>
      <c r="B13" s="117" t="s">
        <v>55</v>
      </c>
      <c r="C13" s="13" t="s">
        <v>5</v>
      </c>
      <c r="D13" s="119" t="s">
        <v>55</v>
      </c>
      <c r="E13" s="122" t="str">
        <f t="shared" si="0"/>
        <v/>
      </c>
      <c r="F13" s="98" t="s">
        <v>53</v>
      </c>
      <c r="G13" s="123" t="str">
        <f t="shared" si="1"/>
        <v/>
      </c>
      <c r="H13" s="99" t="s">
        <v>54</v>
      </c>
      <c r="I13" s="114" t="str">
        <f t="shared" si="2"/>
        <v/>
      </c>
      <c r="J13" s="157" t="s">
        <v>0</v>
      </c>
      <c r="K13" s="125"/>
      <c r="L13" s="127"/>
      <c r="M13" s="130"/>
      <c r="N13" s="91" t="str">
        <f t="shared" si="3"/>
        <v/>
      </c>
      <c r="O13" s="91" t="str">
        <f t="shared" si="4"/>
        <v/>
      </c>
    </row>
    <row r="14" spans="1:15" ht="46.5" customHeight="1" x14ac:dyDescent="0.25">
      <c r="A14" s="115" t="s">
        <v>6</v>
      </c>
      <c r="B14" s="117" t="s">
        <v>55</v>
      </c>
      <c r="C14" s="13" t="s">
        <v>5</v>
      </c>
      <c r="D14" s="119" t="s">
        <v>55</v>
      </c>
      <c r="E14" s="122" t="str">
        <f t="shared" si="0"/>
        <v/>
      </c>
      <c r="F14" s="98" t="s">
        <v>53</v>
      </c>
      <c r="G14" s="123" t="str">
        <f t="shared" si="1"/>
        <v/>
      </c>
      <c r="H14" s="99" t="s">
        <v>54</v>
      </c>
      <c r="I14" s="114" t="str">
        <f t="shared" si="2"/>
        <v/>
      </c>
      <c r="J14" s="157" t="s">
        <v>0</v>
      </c>
      <c r="K14" s="125"/>
      <c r="L14" s="127"/>
      <c r="M14" s="130"/>
      <c r="N14" s="91" t="str">
        <f t="shared" si="3"/>
        <v/>
      </c>
      <c r="O14" s="91" t="str">
        <f t="shared" si="4"/>
        <v/>
      </c>
    </row>
    <row r="15" spans="1:15" ht="46.5" customHeight="1" x14ac:dyDescent="0.25">
      <c r="A15" s="115" t="s">
        <v>6</v>
      </c>
      <c r="B15" s="117" t="s">
        <v>55</v>
      </c>
      <c r="C15" s="13" t="s">
        <v>5</v>
      </c>
      <c r="D15" s="119" t="s">
        <v>55</v>
      </c>
      <c r="E15" s="122" t="str">
        <f t="shared" si="0"/>
        <v/>
      </c>
      <c r="F15" s="98" t="s">
        <v>53</v>
      </c>
      <c r="G15" s="123" t="str">
        <f t="shared" si="1"/>
        <v/>
      </c>
      <c r="H15" s="99" t="s">
        <v>54</v>
      </c>
      <c r="I15" s="114" t="str">
        <f t="shared" si="2"/>
        <v/>
      </c>
      <c r="J15" s="157" t="s">
        <v>0</v>
      </c>
      <c r="K15" s="125"/>
      <c r="L15" s="127"/>
      <c r="M15" s="130"/>
      <c r="N15" s="91" t="str">
        <f t="shared" si="3"/>
        <v/>
      </c>
      <c r="O15" s="91" t="str">
        <f t="shared" si="4"/>
        <v/>
      </c>
    </row>
    <row r="16" spans="1:15" ht="46.5" customHeight="1" x14ac:dyDescent="0.25">
      <c r="A16" s="115" t="s">
        <v>6</v>
      </c>
      <c r="B16" s="117" t="s">
        <v>55</v>
      </c>
      <c r="C16" s="13" t="s">
        <v>5</v>
      </c>
      <c r="D16" s="119" t="s">
        <v>55</v>
      </c>
      <c r="E16" s="122" t="str">
        <f t="shared" si="0"/>
        <v/>
      </c>
      <c r="F16" s="98" t="s">
        <v>53</v>
      </c>
      <c r="G16" s="123" t="str">
        <f t="shared" si="1"/>
        <v/>
      </c>
      <c r="H16" s="99" t="s">
        <v>54</v>
      </c>
      <c r="I16" s="114" t="str">
        <f t="shared" si="2"/>
        <v/>
      </c>
      <c r="J16" s="157" t="s">
        <v>0</v>
      </c>
      <c r="K16" s="125"/>
      <c r="L16" s="127"/>
      <c r="M16" s="130"/>
      <c r="N16" s="91" t="str">
        <f t="shared" si="3"/>
        <v/>
      </c>
      <c r="O16" s="91" t="str">
        <f t="shared" si="4"/>
        <v/>
      </c>
    </row>
    <row r="17" spans="1:15" ht="46.5" customHeight="1" x14ac:dyDescent="0.25">
      <c r="A17" s="115" t="s">
        <v>6</v>
      </c>
      <c r="B17" s="117" t="s">
        <v>55</v>
      </c>
      <c r="C17" s="13" t="s">
        <v>5</v>
      </c>
      <c r="D17" s="119" t="s">
        <v>55</v>
      </c>
      <c r="E17" s="122" t="str">
        <f t="shared" si="0"/>
        <v/>
      </c>
      <c r="F17" s="98" t="s">
        <v>53</v>
      </c>
      <c r="G17" s="123" t="str">
        <f t="shared" si="1"/>
        <v/>
      </c>
      <c r="H17" s="99" t="s">
        <v>54</v>
      </c>
      <c r="I17" s="114" t="str">
        <f t="shared" si="2"/>
        <v/>
      </c>
      <c r="J17" s="157" t="s">
        <v>0</v>
      </c>
      <c r="K17" s="125"/>
      <c r="L17" s="127"/>
      <c r="M17" s="130"/>
      <c r="N17" s="91" t="str">
        <f t="shared" si="3"/>
        <v/>
      </c>
      <c r="O17" s="91" t="str">
        <f t="shared" si="4"/>
        <v/>
      </c>
    </row>
    <row r="18" spans="1:15" ht="46.5" customHeight="1" x14ac:dyDescent="0.25">
      <c r="A18" s="115" t="s">
        <v>6</v>
      </c>
      <c r="B18" s="117" t="s">
        <v>55</v>
      </c>
      <c r="C18" s="13" t="s">
        <v>5</v>
      </c>
      <c r="D18" s="119" t="s">
        <v>55</v>
      </c>
      <c r="E18" s="122" t="str">
        <f t="shared" si="0"/>
        <v/>
      </c>
      <c r="F18" s="98" t="s">
        <v>53</v>
      </c>
      <c r="G18" s="123" t="str">
        <f t="shared" si="1"/>
        <v/>
      </c>
      <c r="H18" s="99" t="s">
        <v>54</v>
      </c>
      <c r="I18" s="114" t="str">
        <f t="shared" si="2"/>
        <v/>
      </c>
      <c r="J18" s="157" t="s">
        <v>0</v>
      </c>
      <c r="K18" s="125"/>
      <c r="L18" s="127"/>
      <c r="M18" s="130"/>
      <c r="N18" s="91" t="str">
        <f t="shared" si="3"/>
        <v/>
      </c>
      <c r="O18" s="91" t="str">
        <f t="shared" si="4"/>
        <v/>
      </c>
    </row>
    <row r="19" spans="1:15" ht="46.5" customHeight="1" x14ac:dyDescent="0.25">
      <c r="A19" s="115" t="s">
        <v>6</v>
      </c>
      <c r="B19" s="117" t="s">
        <v>55</v>
      </c>
      <c r="C19" s="13" t="s">
        <v>5</v>
      </c>
      <c r="D19" s="119" t="s">
        <v>55</v>
      </c>
      <c r="E19" s="122" t="str">
        <f t="shared" si="0"/>
        <v/>
      </c>
      <c r="F19" s="98" t="s">
        <v>53</v>
      </c>
      <c r="G19" s="123" t="str">
        <f t="shared" si="1"/>
        <v/>
      </c>
      <c r="H19" s="99" t="s">
        <v>54</v>
      </c>
      <c r="I19" s="114" t="str">
        <f t="shared" si="2"/>
        <v/>
      </c>
      <c r="J19" s="157" t="s">
        <v>0</v>
      </c>
      <c r="K19" s="125"/>
      <c r="L19" s="127"/>
      <c r="M19" s="130"/>
      <c r="N19" s="91" t="str">
        <f t="shared" si="3"/>
        <v/>
      </c>
      <c r="O19" s="91" t="str">
        <f t="shared" si="4"/>
        <v/>
      </c>
    </row>
    <row r="20" spans="1:15" ht="46.5" customHeight="1" x14ac:dyDescent="0.25">
      <c r="A20" s="115" t="s">
        <v>6</v>
      </c>
      <c r="B20" s="117" t="s">
        <v>55</v>
      </c>
      <c r="C20" s="13" t="s">
        <v>5</v>
      </c>
      <c r="D20" s="119" t="s">
        <v>55</v>
      </c>
      <c r="E20" s="122" t="str">
        <f t="shared" si="0"/>
        <v/>
      </c>
      <c r="F20" s="98" t="s">
        <v>53</v>
      </c>
      <c r="G20" s="123" t="str">
        <f t="shared" si="1"/>
        <v/>
      </c>
      <c r="H20" s="99" t="s">
        <v>54</v>
      </c>
      <c r="I20" s="114" t="str">
        <f t="shared" si="2"/>
        <v/>
      </c>
      <c r="J20" s="157" t="s">
        <v>0</v>
      </c>
      <c r="K20" s="125"/>
      <c r="L20" s="127"/>
      <c r="M20" s="130"/>
      <c r="N20" s="91" t="str">
        <f t="shared" si="3"/>
        <v/>
      </c>
      <c r="O20" s="91" t="str">
        <f t="shared" si="4"/>
        <v/>
      </c>
    </row>
    <row r="21" spans="1:15" ht="46.5" customHeight="1" x14ac:dyDescent="0.25">
      <c r="A21" s="115" t="s">
        <v>6</v>
      </c>
      <c r="B21" s="117" t="s">
        <v>55</v>
      </c>
      <c r="C21" s="13" t="s">
        <v>5</v>
      </c>
      <c r="D21" s="119" t="s">
        <v>55</v>
      </c>
      <c r="E21" s="122" t="str">
        <f t="shared" si="0"/>
        <v/>
      </c>
      <c r="F21" s="98" t="s">
        <v>53</v>
      </c>
      <c r="G21" s="123" t="str">
        <f t="shared" si="1"/>
        <v/>
      </c>
      <c r="H21" s="99" t="s">
        <v>54</v>
      </c>
      <c r="I21" s="114" t="str">
        <f t="shared" si="2"/>
        <v/>
      </c>
      <c r="J21" s="157" t="s">
        <v>0</v>
      </c>
      <c r="K21" s="125"/>
      <c r="L21" s="127"/>
      <c r="M21" s="130"/>
      <c r="N21" s="91" t="str">
        <f t="shared" si="3"/>
        <v/>
      </c>
      <c r="O21" s="91" t="str">
        <f t="shared" si="4"/>
        <v/>
      </c>
    </row>
    <row r="22" spans="1:15" ht="46.5" customHeight="1" x14ac:dyDescent="0.25">
      <c r="A22" s="115" t="s">
        <v>6</v>
      </c>
      <c r="B22" s="117" t="s">
        <v>55</v>
      </c>
      <c r="C22" s="13" t="s">
        <v>5</v>
      </c>
      <c r="D22" s="119" t="s">
        <v>55</v>
      </c>
      <c r="E22" s="122" t="str">
        <f t="shared" si="0"/>
        <v/>
      </c>
      <c r="F22" s="98" t="s">
        <v>53</v>
      </c>
      <c r="G22" s="123" t="str">
        <f t="shared" si="1"/>
        <v/>
      </c>
      <c r="H22" s="99" t="s">
        <v>54</v>
      </c>
      <c r="I22" s="114" t="str">
        <f t="shared" si="2"/>
        <v/>
      </c>
      <c r="J22" s="157" t="s">
        <v>0</v>
      </c>
      <c r="K22" s="125"/>
      <c r="L22" s="127"/>
      <c r="M22" s="130"/>
      <c r="N22" s="91" t="str">
        <f t="shared" si="3"/>
        <v/>
      </c>
      <c r="O22" s="91" t="str">
        <f t="shared" si="4"/>
        <v/>
      </c>
    </row>
    <row r="23" spans="1:15" ht="46.5" customHeight="1" x14ac:dyDescent="0.25">
      <c r="A23" s="115" t="s">
        <v>6</v>
      </c>
      <c r="B23" s="117" t="s">
        <v>55</v>
      </c>
      <c r="C23" s="13" t="s">
        <v>5</v>
      </c>
      <c r="D23" s="119" t="s">
        <v>55</v>
      </c>
      <c r="E23" s="122" t="str">
        <f t="shared" si="0"/>
        <v/>
      </c>
      <c r="F23" s="98" t="s">
        <v>53</v>
      </c>
      <c r="G23" s="123" t="str">
        <f t="shared" si="1"/>
        <v/>
      </c>
      <c r="H23" s="99" t="s">
        <v>54</v>
      </c>
      <c r="I23" s="114" t="str">
        <f t="shared" si="2"/>
        <v/>
      </c>
      <c r="J23" s="157" t="s">
        <v>0</v>
      </c>
      <c r="K23" s="125"/>
      <c r="L23" s="127"/>
      <c r="M23" s="130"/>
      <c r="N23" s="91" t="str">
        <f t="shared" si="3"/>
        <v/>
      </c>
      <c r="O23" s="91" t="str">
        <f t="shared" si="4"/>
        <v/>
      </c>
    </row>
    <row r="24" spans="1:15" ht="46.5" customHeight="1" x14ac:dyDescent="0.25">
      <c r="A24" s="115" t="s">
        <v>6</v>
      </c>
      <c r="B24" s="117" t="s">
        <v>55</v>
      </c>
      <c r="C24" s="13" t="s">
        <v>5</v>
      </c>
      <c r="D24" s="119" t="s">
        <v>55</v>
      </c>
      <c r="E24" s="122" t="str">
        <f t="shared" si="0"/>
        <v/>
      </c>
      <c r="F24" s="98" t="s">
        <v>53</v>
      </c>
      <c r="G24" s="123" t="str">
        <f t="shared" si="1"/>
        <v/>
      </c>
      <c r="H24" s="99" t="s">
        <v>54</v>
      </c>
      <c r="I24" s="114" t="str">
        <f t="shared" si="2"/>
        <v/>
      </c>
      <c r="J24" s="157" t="s">
        <v>0</v>
      </c>
      <c r="K24" s="125"/>
      <c r="L24" s="127"/>
      <c r="M24" s="130"/>
      <c r="N24" s="91" t="str">
        <f t="shared" si="3"/>
        <v/>
      </c>
      <c r="O24" s="91" t="str">
        <f t="shared" si="4"/>
        <v/>
      </c>
    </row>
    <row r="25" spans="1:15" ht="46.5" customHeight="1" x14ac:dyDescent="0.25">
      <c r="A25" s="115" t="s">
        <v>6</v>
      </c>
      <c r="B25" s="117" t="s">
        <v>55</v>
      </c>
      <c r="C25" s="13" t="s">
        <v>5</v>
      </c>
      <c r="D25" s="119" t="s">
        <v>55</v>
      </c>
      <c r="E25" s="122" t="str">
        <f t="shared" si="0"/>
        <v/>
      </c>
      <c r="F25" s="98" t="s">
        <v>53</v>
      </c>
      <c r="G25" s="123" t="str">
        <f t="shared" si="1"/>
        <v/>
      </c>
      <c r="H25" s="99" t="s">
        <v>54</v>
      </c>
      <c r="I25" s="114" t="str">
        <f t="shared" si="2"/>
        <v/>
      </c>
      <c r="J25" s="157" t="s">
        <v>0</v>
      </c>
      <c r="K25" s="125"/>
      <c r="L25" s="127"/>
      <c r="M25" s="130"/>
      <c r="N25" s="91" t="str">
        <f t="shared" si="3"/>
        <v/>
      </c>
      <c r="O25" s="91" t="str">
        <f t="shared" si="4"/>
        <v/>
      </c>
    </row>
    <row r="26" spans="1:15" ht="46.5" customHeight="1" x14ac:dyDescent="0.25">
      <c r="A26" s="115" t="s">
        <v>6</v>
      </c>
      <c r="B26" s="117" t="s">
        <v>55</v>
      </c>
      <c r="C26" s="13" t="s">
        <v>5</v>
      </c>
      <c r="D26" s="119" t="s">
        <v>55</v>
      </c>
      <c r="E26" s="122" t="str">
        <f t="shared" si="0"/>
        <v/>
      </c>
      <c r="F26" s="98" t="s">
        <v>53</v>
      </c>
      <c r="G26" s="123" t="str">
        <f t="shared" si="1"/>
        <v/>
      </c>
      <c r="H26" s="99" t="s">
        <v>54</v>
      </c>
      <c r="I26" s="114" t="str">
        <f t="shared" si="2"/>
        <v/>
      </c>
      <c r="J26" s="157" t="s">
        <v>0</v>
      </c>
      <c r="K26" s="125"/>
      <c r="L26" s="127"/>
      <c r="M26" s="130"/>
      <c r="N26" s="91" t="str">
        <f t="shared" si="3"/>
        <v/>
      </c>
      <c r="O26" s="91" t="str">
        <f t="shared" si="4"/>
        <v/>
      </c>
    </row>
    <row r="27" spans="1:15" ht="46.5" customHeight="1" x14ac:dyDescent="0.25">
      <c r="A27" s="115" t="s">
        <v>6</v>
      </c>
      <c r="B27" s="117" t="s">
        <v>55</v>
      </c>
      <c r="C27" s="13" t="s">
        <v>5</v>
      </c>
      <c r="D27" s="119" t="s">
        <v>55</v>
      </c>
      <c r="E27" s="122" t="str">
        <f t="shared" si="0"/>
        <v/>
      </c>
      <c r="F27" s="98" t="s">
        <v>53</v>
      </c>
      <c r="G27" s="123" t="str">
        <f t="shared" si="1"/>
        <v/>
      </c>
      <c r="H27" s="99" t="s">
        <v>54</v>
      </c>
      <c r="I27" s="114" t="str">
        <f t="shared" si="2"/>
        <v/>
      </c>
      <c r="J27" s="157" t="s">
        <v>0</v>
      </c>
      <c r="K27" s="125"/>
      <c r="L27" s="127"/>
      <c r="M27" s="130"/>
      <c r="N27" s="91" t="str">
        <f t="shared" si="3"/>
        <v/>
      </c>
      <c r="O27" s="91" t="str">
        <f t="shared" si="4"/>
        <v/>
      </c>
    </row>
    <row r="28" spans="1:15" ht="46.5" customHeight="1" x14ac:dyDescent="0.25">
      <c r="A28" s="115" t="s">
        <v>6</v>
      </c>
      <c r="B28" s="117" t="s">
        <v>55</v>
      </c>
      <c r="C28" s="13" t="s">
        <v>5</v>
      </c>
      <c r="D28" s="119" t="s">
        <v>55</v>
      </c>
      <c r="E28" s="122" t="str">
        <f t="shared" si="0"/>
        <v/>
      </c>
      <c r="F28" s="98" t="s">
        <v>53</v>
      </c>
      <c r="G28" s="123" t="str">
        <f t="shared" si="1"/>
        <v/>
      </c>
      <c r="H28" s="99" t="s">
        <v>54</v>
      </c>
      <c r="I28" s="114" t="str">
        <f t="shared" si="2"/>
        <v/>
      </c>
      <c r="J28" s="157" t="s">
        <v>0</v>
      </c>
      <c r="K28" s="125"/>
      <c r="L28" s="127"/>
      <c r="M28" s="130"/>
      <c r="N28" s="91" t="str">
        <f t="shared" si="3"/>
        <v/>
      </c>
      <c r="O28" s="91" t="str">
        <f t="shared" si="4"/>
        <v/>
      </c>
    </row>
    <row r="29" spans="1:15" ht="46.5" customHeight="1" x14ac:dyDescent="0.25">
      <c r="A29" s="115" t="s">
        <v>6</v>
      </c>
      <c r="B29" s="117" t="s">
        <v>55</v>
      </c>
      <c r="C29" s="13" t="s">
        <v>5</v>
      </c>
      <c r="D29" s="119" t="s">
        <v>55</v>
      </c>
      <c r="E29" s="122" t="str">
        <f t="shared" si="0"/>
        <v/>
      </c>
      <c r="F29" s="98" t="s">
        <v>53</v>
      </c>
      <c r="G29" s="123" t="str">
        <f t="shared" si="1"/>
        <v/>
      </c>
      <c r="H29" s="99" t="s">
        <v>54</v>
      </c>
      <c r="I29" s="114" t="str">
        <f t="shared" si="2"/>
        <v/>
      </c>
      <c r="J29" s="157" t="s">
        <v>0</v>
      </c>
      <c r="K29" s="125"/>
      <c r="L29" s="127"/>
      <c r="M29" s="130"/>
      <c r="N29" s="91" t="str">
        <f t="shared" si="3"/>
        <v/>
      </c>
      <c r="O29" s="91" t="str">
        <f t="shared" si="4"/>
        <v/>
      </c>
    </row>
    <row r="30" spans="1:15" ht="46.5" customHeight="1" x14ac:dyDescent="0.25">
      <c r="A30" s="115" t="s">
        <v>6</v>
      </c>
      <c r="B30" s="117" t="s">
        <v>55</v>
      </c>
      <c r="C30" s="13" t="s">
        <v>5</v>
      </c>
      <c r="D30" s="119" t="s">
        <v>55</v>
      </c>
      <c r="E30" s="122" t="str">
        <f t="shared" si="0"/>
        <v/>
      </c>
      <c r="F30" s="98" t="s">
        <v>53</v>
      </c>
      <c r="G30" s="123" t="str">
        <f t="shared" si="1"/>
        <v/>
      </c>
      <c r="H30" s="99" t="s">
        <v>54</v>
      </c>
      <c r="I30" s="114" t="str">
        <f t="shared" si="2"/>
        <v/>
      </c>
      <c r="J30" s="157" t="s">
        <v>0</v>
      </c>
      <c r="K30" s="125"/>
      <c r="L30" s="127"/>
      <c r="M30" s="130"/>
      <c r="N30" s="91" t="str">
        <f t="shared" si="3"/>
        <v/>
      </c>
      <c r="O30" s="91" t="str">
        <f t="shared" si="4"/>
        <v/>
      </c>
    </row>
    <row r="31" spans="1:15" ht="46.5" customHeight="1" thickBot="1" x14ac:dyDescent="0.3">
      <c r="A31" s="116" t="s">
        <v>6</v>
      </c>
      <c r="B31" s="118" t="s">
        <v>55</v>
      </c>
      <c r="C31" s="15" t="s">
        <v>5</v>
      </c>
      <c r="D31" s="120" t="s">
        <v>55</v>
      </c>
      <c r="E31" s="122" t="str">
        <f>IFERROR(HOUR(O31),"")</f>
        <v/>
      </c>
      <c r="F31" s="98" t="s">
        <v>53</v>
      </c>
      <c r="G31" s="123" t="str">
        <f t="shared" si="1"/>
        <v/>
      </c>
      <c r="H31" s="99" t="s">
        <v>54</v>
      </c>
      <c r="I31" s="114" t="str">
        <f t="shared" si="2"/>
        <v/>
      </c>
      <c r="J31" s="157" t="s">
        <v>0</v>
      </c>
      <c r="K31" s="126"/>
      <c r="L31" s="128"/>
      <c r="M31" s="130"/>
      <c r="N31" s="91" t="str">
        <f t="shared" si="3"/>
        <v/>
      </c>
      <c r="O31" s="91" t="str">
        <f t="shared" si="4"/>
        <v/>
      </c>
    </row>
    <row r="32" spans="1:15" ht="46.5" customHeight="1" thickBot="1" x14ac:dyDescent="0.3">
      <c r="A32" s="102" t="s">
        <v>58</v>
      </c>
      <c r="B32" s="266"/>
      <c r="C32" s="267"/>
      <c r="D32" s="268"/>
      <c r="E32" s="279">
        <f>SUM(E9:E31)+SUM(G9:G31)/60</f>
        <v>0</v>
      </c>
      <c r="F32" s="280"/>
      <c r="G32" s="271" t="s">
        <v>1</v>
      </c>
      <c r="H32" s="272"/>
      <c r="I32" s="124">
        <f>SUM(I9:I31)</f>
        <v>0</v>
      </c>
      <c r="J32" s="16" t="s">
        <v>0</v>
      </c>
      <c r="K32" s="273"/>
      <c r="L32" s="274"/>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60"/>
      <c r="G34" s="260"/>
      <c r="H34" s="261"/>
      <c r="I34" s="20" t="s">
        <v>3</v>
      </c>
      <c r="K34" s="158"/>
    </row>
    <row r="35" spans="1:11" ht="30" customHeight="1" thickBot="1" x14ac:dyDescent="0.3">
      <c r="A35" s="21" t="s">
        <v>2</v>
      </c>
      <c r="B35" s="281" t="str">
        <f ca="1">B4</f>
        <v>人件費シート　○○太郎</v>
      </c>
      <c r="C35" s="281"/>
      <c r="D35" s="282"/>
      <c r="E35" s="283">
        <f>SUM(E32)</f>
        <v>0</v>
      </c>
      <c r="F35" s="284"/>
      <c r="G35" s="260" t="s">
        <v>1</v>
      </c>
      <c r="H35" s="261"/>
      <c r="I35" s="129">
        <f>SUM(I32)</f>
        <v>0</v>
      </c>
      <c r="K35" s="158"/>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37"/>
  <sheetViews>
    <sheetView view="pageBreakPreview" topLeftCell="A11" zoomScale="85" zoomScaleNormal="100" zoomScaleSheetLayoutView="85" workbookViewId="0">
      <selection activeCell="F18" sqref="F18:F19"/>
    </sheetView>
  </sheetViews>
  <sheetFormatPr defaultColWidth="9" defaultRowHeight="20.149999999999999" customHeight="1" x14ac:dyDescent="0.25"/>
  <cols>
    <col min="1" max="1" width="4.3828125" style="62" customWidth="1"/>
    <col min="2" max="2" width="4.61328125" style="62" customWidth="1"/>
    <col min="3" max="3" width="3.15234375" style="62" customWidth="1"/>
    <col min="4" max="4" width="3.84375" style="62" customWidth="1"/>
    <col min="5" max="5" width="3.15234375" style="63" customWidth="1"/>
    <col min="6" max="6" width="13.15234375" style="62" customWidth="1"/>
    <col min="7" max="7" width="6.61328125" style="64" customWidth="1"/>
    <col min="8" max="8" width="10.84375" style="64" hidden="1" customWidth="1"/>
    <col min="9" max="10" width="10.61328125" style="62" customWidth="1"/>
    <col min="11" max="12" width="15.61328125" style="62" customWidth="1"/>
    <col min="13" max="14" width="3.61328125" style="23" customWidth="1"/>
    <col min="15" max="15" width="9" style="23" hidden="1" customWidth="1"/>
    <col min="16" max="16" width="9.4609375" style="23" hidden="1" customWidth="1"/>
    <col min="17" max="19" width="9" style="23" hidden="1" customWidth="1"/>
    <col min="20" max="16384" width="9" style="23"/>
  </cols>
  <sheetData>
    <row r="1" spans="1:27" ht="20.149999999999999" customHeight="1" x14ac:dyDescent="0.25">
      <c r="A1" s="151" t="s">
        <v>124</v>
      </c>
      <c r="G1" s="152" t="s">
        <v>80</v>
      </c>
    </row>
    <row r="3" spans="1:27" ht="23.25" customHeight="1" x14ac:dyDescent="0.25">
      <c r="A3" s="219" t="s">
        <v>15</v>
      </c>
      <c r="B3" s="219"/>
      <c r="C3" s="219"/>
      <c r="D3" s="219"/>
      <c r="E3" s="220"/>
      <c r="F3" s="220"/>
      <c r="G3" s="220"/>
      <c r="H3" s="220"/>
      <c r="I3" s="220"/>
      <c r="J3" s="220"/>
      <c r="K3" s="220"/>
      <c r="L3" s="220"/>
      <c r="M3" s="22"/>
      <c r="N3" s="147" t="s">
        <v>33</v>
      </c>
      <c r="O3" s="148"/>
      <c r="P3" s="149"/>
      <c r="Q3" s="150"/>
      <c r="R3" s="149"/>
      <c r="S3" s="149"/>
      <c r="T3" s="148" t="s">
        <v>81</v>
      </c>
      <c r="U3" s="66"/>
      <c r="V3" s="67"/>
      <c r="W3" s="67"/>
      <c r="X3" s="67"/>
      <c r="Y3" s="67"/>
      <c r="Z3" s="67"/>
    </row>
    <row r="4" spans="1:27" ht="23.25" customHeight="1" x14ac:dyDescent="0.25">
      <c r="A4" s="221" t="s">
        <v>114</v>
      </c>
      <c r="B4" s="221"/>
      <c r="C4" s="221"/>
      <c r="D4" s="221"/>
      <c r="E4" s="222"/>
      <c r="F4" s="222"/>
      <c r="G4" s="222"/>
      <c r="H4" s="222"/>
      <c r="I4" s="222"/>
      <c r="J4" s="222"/>
      <c r="K4" s="222"/>
      <c r="L4" s="222"/>
      <c r="M4" s="22"/>
      <c r="N4" s="68" t="s">
        <v>34</v>
      </c>
      <c r="O4" s="67"/>
      <c r="P4" s="140"/>
      <c r="Q4" s="141"/>
      <c r="R4" s="140"/>
      <c r="S4" s="140"/>
      <c r="T4" s="136" t="s">
        <v>76</v>
      </c>
      <c r="U4" s="67"/>
      <c r="V4" s="67"/>
      <c r="W4" s="67"/>
      <c r="X4" s="67"/>
      <c r="Y4" s="67"/>
      <c r="Z4" s="67"/>
    </row>
    <row r="5" spans="1:27" ht="35.25" customHeight="1" x14ac:dyDescent="0.25">
      <c r="A5" s="196" t="s">
        <v>40</v>
      </c>
      <c r="B5" s="196"/>
      <c r="C5" s="196"/>
      <c r="D5" s="197" t="s">
        <v>41</v>
      </c>
      <c r="E5" s="197"/>
      <c r="F5" s="197"/>
      <c r="G5" s="197"/>
      <c r="H5" s="197"/>
      <c r="I5" s="197"/>
      <c r="J5" s="197"/>
      <c r="K5" s="197"/>
      <c r="L5" s="197"/>
      <c r="M5" s="22"/>
      <c r="N5" s="199" t="s">
        <v>34</v>
      </c>
      <c r="O5" s="155"/>
      <c r="P5" s="155"/>
      <c r="Q5" s="155"/>
      <c r="R5" s="155"/>
      <c r="S5" s="155"/>
      <c r="T5" s="199" t="s">
        <v>77</v>
      </c>
      <c r="U5" s="199"/>
      <c r="V5" s="199"/>
      <c r="W5" s="199"/>
      <c r="X5" s="199"/>
      <c r="Y5" s="199"/>
      <c r="Z5" s="199"/>
      <c r="AA5" s="199"/>
    </row>
    <row r="6" spans="1:27" ht="35.25" customHeight="1" x14ac:dyDescent="0.25">
      <c r="A6" s="198" t="s">
        <v>82</v>
      </c>
      <c r="B6" s="198"/>
      <c r="C6" s="198"/>
      <c r="D6" s="197" t="s">
        <v>83</v>
      </c>
      <c r="E6" s="197"/>
      <c r="F6" s="197"/>
      <c r="G6" s="197"/>
      <c r="H6" s="197"/>
      <c r="I6" s="197"/>
      <c r="J6" s="197"/>
      <c r="K6" s="197"/>
      <c r="L6" s="197"/>
      <c r="M6" s="22"/>
      <c r="N6" s="199"/>
      <c r="O6" s="156"/>
      <c r="P6" s="156"/>
      <c r="Q6" s="156"/>
      <c r="R6" s="156"/>
      <c r="S6" s="156"/>
      <c r="T6" s="199"/>
      <c r="U6" s="199"/>
      <c r="V6" s="199"/>
      <c r="W6" s="199"/>
      <c r="X6" s="199"/>
      <c r="Y6" s="199"/>
      <c r="Z6" s="199"/>
      <c r="AA6" s="199"/>
    </row>
    <row r="7" spans="1:27" s="31" customFormat="1" ht="60" customHeight="1" x14ac:dyDescent="0.25">
      <c r="A7" s="223" t="s">
        <v>16</v>
      </c>
      <c r="B7" s="224"/>
      <c r="C7" s="225"/>
      <c r="D7" s="226" t="s">
        <v>17</v>
      </c>
      <c r="E7" s="227"/>
      <c r="F7" s="25" t="s">
        <v>18</v>
      </c>
      <c r="G7" s="24"/>
      <c r="H7" s="65"/>
      <c r="I7" s="25" t="s">
        <v>19</v>
      </c>
      <c r="J7" s="28" t="s">
        <v>20</v>
      </c>
      <c r="K7" s="28" t="s">
        <v>21</v>
      </c>
      <c r="L7" s="25" t="s">
        <v>22</v>
      </c>
      <c r="M7" s="29"/>
      <c r="N7" s="88" t="s">
        <v>34</v>
      </c>
      <c r="O7" s="89"/>
      <c r="P7" s="89"/>
      <c r="Q7" s="89"/>
      <c r="R7" s="89"/>
      <c r="S7" s="89"/>
      <c r="T7" s="228" t="s">
        <v>117</v>
      </c>
      <c r="U7" s="229"/>
      <c r="V7" s="229"/>
      <c r="W7" s="229"/>
      <c r="X7" s="229"/>
      <c r="Y7" s="229"/>
      <c r="Z7" s="229"/>
    </row>
    <row r="8" spans="1:27" s="40" customFormat="1" ht="23.15" customHeight="1" x14ac:dyDescent="0.25">
      <c r="A8" s="215" t="s">
        <v>73</v>
      </c>
      <c r="B8" s="217">
        <v>3</v>
      </c>
      <c r="C8" s="207" t="s">
        <v>16</v>
      </c>
      <c r="D8" s="214">
        <v>11</v>
      </c>
      <c r="E8" s="210" t="s">
        <v>25</v>
      </c>
      <c r="F8" s="212">
        <v>346321</v>
      </c>
      <c r="G8" s="32" t="s">
        <v>26</v>
      </c>
      <c r="H8" s="69">
        <f>MIN($F$8:$F$31)</f>
        <v>240143</v>
      </c>
      <c r="I8" s="70">
        <f>LOOKUP(H8,$P$11:$P$37,$S$11:$S$37)</f>
        <v>1950</v>
      </c>
      <c r="J8" s="86">
        <v>8</v>
      </c>
      <c r="K8" s="35">
        <f>I8*J8</f>
        <v>15600</v>
      </c>
      <c r="L8" s="36">
        <f>IF(F8&lt;=K8,F8,K8)</f>
        <v>15600</v>
      </c>
      <c r="M8" s="37"/>
      <c r="N8" s="71" t="s">
        <v>34</v>
      </c>
      <c r="O8" s="72"/>
      <c r="P8" s="72"/>
      <c r="Q8" s="72"/>
      <c r="R8" s="72"/>
      <c r="S8" s="72"/>
      <c r="T8" s="73" t="s">
        <v>78</v>
      </c>
      <c r="U8" s="37"/>
      <c r="V8" s="37"/>
      <c r="W8" s="37"/>
      <c r="X8" s="37"/>
      <c r="Y8" s="37"/>
      <c r="Z8" s="37"/>
    </row>
    <row r="9" spans="1:27" ht="23.15" customHeight="1" x14ac:dyDescent="0.25">
      <c r="A9" s="216"/>
      <c r="B9" s="218"/>
      <c r="C9" s="207"/>
      <c r="D9" s="214"/>
      <c r="E9" s="211"/>
      <c r="F9" s="213"/>
      <c r="G9" s="41" t="s">
        <v>30</v>
      </c>
      <c r="H9" s="74"/>
      <c r="I9" s="44"/>
      <c r="J9" s="87"/>
      <c r="K9" s="45">
        <f>I9*J9</f>
        <v>0</v>
      </c>
      <c r="L9" s="44">
        <f>IF(F8&lt;=K9,F8,K9)</f>
        <v>0</v>
      </c>
      <c r="M9" s="22"/>
      <c r="P9" s="230" t="s">
        <v>23</v>
      </c>
      <c r="Q9" s="231"/>
      <c r="R9" s="232"/>
      <c r="S9" s="131" t="s">
        <v>24</v>
      </c>
      <c r="U9" s="22"/>
      <c r="V9" s="22"/>
      <c r="W9" s="22"/>
      <c r="X9" s="22"/>
      <c r="Y9" s="22"/>
      <c r="Z9" s="22"/>
    </row>
    <row r="10" spans="1:27" s="40" customFormat="1" ht="23.15" customHeight="1" x14ac:dyDescent="0.25">
      <c r="A10" s="215" t="s">
        <v>73</v>
      </c>
      <c r="B10" s="217">
        <v>3</v>
      </c>
      <c r="C10" s="207" t="s">
        <v>16</v>
      </c>
      <c r="D10" s="214">
        <v>12</v>
      </c>
      <c r="E10" s="210" t="s">
        <v>25</v>
      </c>
      <c r="F10" s="212">
        <v>328645</v>
      </c>
      <c r="G10" s="32" t="s">
        <v>26</v>
      </c>
      <c r="H10" s="69">
        <f>MIN($F$8:$F$31)</f>
        <v>240143</v>
      </c>
      <c r="I10" s="70">
        <f>LOOKUP(H10,$P$11:$P$37,$S$11:$S$37)</f>
        <v>1950</v>
      </c>
      <c r="J10" s="86">
        <v>20</v>
      </c>
      <c r="K10" s="35">
        <f t="shared" ref="K10:K31" si="0">I10*J10</f>
        <v>39000</v>
      </c>
      <c r="L10" s="36">
        <f>IF(F10&lt;=K10,F10,K10)</f>
        <v>39000</v>
      </c>
      <c r="M10" s="37"/>
      <c r="N10" s="75" t="s">
        <v>34</v>
      </c>
      <c r="O10" s="37"/>
      <c r="P10" s="38" t="s">
        <v>27</v>
      </c>
      <c r="Q10" s="39"/>
      <c r="R10" s="38" t="s">
        <v>28</v>
      </c>
      <c r="S10" s="38" t="s">
        <v>29</v>
      </c>
      <c r="T10" s="76" t="s">
        <v>79</v>
      </c>
      <c r="U10" s="22"/>
      <c r="V10" s="37"/>
      <c r="W10" s="37"/>
      <c r="X10" s="37"/>
      <c r="Y10" s="37"/>
      <c r="Z10" s="37"/>
    </row>
    <row r="11" spans="1:27" ht="23.15" customHeight="1" x14ac:dyDescent="0.25">
      <c r="A11" s="216"/>
      <c r="B11" s="218"/>
      <c r="C11" s="207"/>
      <c r="D11" s="214"/>
      <c r="E11" s="211"/>
      <c r="F11" s="213"/>
      <c r="G11" s="41" t="s">
        <v>30</v>
      </c>
      <c r="H11" s="74"/>
      <c r="I11" s="44"/>
      <c r="J11" s="87"/>
      <c r="K11" s="45">
        <f t="shared" si="0"/>
        <v>0</v>
      </c>
      <c r="L11" s="44">
        <f>IF(F10&lt;=K11,F10,K11)</f>
        <v>0</v>
      </c>
      <c r="M11" s="22"/>
      <c r="N11" s="76"/>
      <c r="O11" s="76"/>
      <c r="P11" s="38">
        <v>0</v>
      </c>
      <c r="Q11" s="39"/>
      <c r="R11" s="38">
        <v>0</v>
      </c>
      <c r="S11" s="38">
        <v>0</v>
      </c>
      <c r="T11" s="73" t="s">
        <v>36</v>
      </c>
      <c r="U11" s="37"/>
      <c r="V11" s="22"/>
      <c r="W11" s="22"/>
      <c r="X11" s="22"/>
      <c r="Y11" s="22"/>
      <c r="Z11" s="22"/>
    </row>
    <row r="12" spans="1:27" s="40" customFormat="1" ht="23.15" customHeight="1" x14ac:dyDescent="0.25">
      <c r="A12" s="215" t="s">
        <v>73</v>
      </c>
      <c r="B12" s="217">
        <v>4</v>
      </c>
      <c r="C12" s="207" t="s">
        <v>16</v>
      </c>
      <c r="D12" s="214">
        <v>1</v>
      </c>
      <c r="E12" s="210" t="s">
        <v>25</v>
      </c>
      <c r="F12" s="212">
        <v>278943</v>
      </c>
      <c r="G12" s="32" t="s">
        <v>26</v>
      </c>
      <c r="H12" s="69">
        <f>MIN($F$8:$F$31)</f>
        <v>240143</v>
      </c>
      <c r="I12" s="70">
        <f>LOOKUP(H12,$P$11:$P$37,$S$11:$S$37)</f>
        <v>1950</v>
      </c>
      <c r="J12" s="86">
        <v>35</v>
      </c>
      <c r="K12" s="35">
        <f t="shared" si="0"/>
        <v>68250</v>
      </c>
      <c r="L12" s="36">
        <f>IF(F12&lt;=K12,F12,K12)</f>
        <v>68250</v>
      </c>
      <c r="M12" s="37"/>
      <c r="N12" s="77"/>
      <c r="O12" s="77"/>
      <c r="P12" s="38">
        <v>1</v>
      </c>
      <c r="Q12" s="38" t="s">
        <v>31</v>
      </c>
      <c r="R12" s="46">
        <v>130000</v>
      </c>
      <c r="S12" s="47">
        <v>1020</v>
      </c>
      <c r="V12" s="37"/>
      <c r="W12" s="37"/>
      <c r="X12" s="37"/>
      <c r="Y12" s="37"/>
      <c r="Z12" s="37"/>
    </row>
    <row r="13" spans="1:27" ht="23.15" customHeight="1" x14ac:dyDescent="0.25">
      <c r="A13" s="216"/>
      <c r="B13" s="218"/>
      <c r="C13" s="207"/>
      <c r="D13" s="214"/>
      <c r="E13" s="211"/>
      <c r="F13" s="213"/>
      <c r="G13" s="41" t="s">
        <v>30</v>
      </c>
      <c r="H13" s="74"/>
      <c r="I13" s="44"/>
      <c r="J13" s="87"/>
      <c r="K13" s="45">
        <f t="shared" si="0"/>
        <v>0</v>
      </c>
      <c r="L13" s="44">
        <f>IF(F12&lt;=K13,F12,K13)</f>
        <v>0</v>
      </c>
      <c r="M13" s="22"/>
      <c r="N13" s="22"/>
      <c r="O13" s="22"/>
      <c r="P13" s="46">
        <v>130000</v>
      </c>
      <c r="Q13" s="38" t="s">
        <v>31</v>
      </c>
      <c r="R13" s="46">
        <v>138000</v>
      </c>
      <c r="S13" s="47">
        <v>1080</v>
      </c>
      <c r="U13" s="22"/>
      <c r="V13" s="22"/>
      <c r="W13" s="22"/>
      <c r="X13" s="22"/>
      <c r="Y13" s="22"/>
      <c r="Z13" s="22"/>
    </row>
    <row r="14" spans="1:27" s="40" customFormat="1" ht="23.15" customHeight="1" x14ac:dyDescent="0.25">
      <c r="A14" s="215" t="s">
        <v>73</v>
      </c>
      <c r="B14" s="217">
        <v>4</v>
      </c>
      <c r="C14" s="207" t="s">
        <v>16</v>
      </c>
      <c r="D14" s="214">
        <v>2</v>
      </c>
      <c r="E14" s="210" t="s">
        <v>25</v>
      </c>
      <c r="F14" s="212">
        <v>640358</v>
      </c>
      <c r="G14" s="32" t="s">
        <v>26</v>
      </c>
      <c r="H14" s="69">
        <f>MIN($F$8:$F$31)</f>
        <v>240143</v>
      </c>
      <c r="I14" s="70">
        <f>LOOKUP(H14,$P$11:$P$37,$S$11:$S$37)</f>
        <v>1950</v>
      </c>
      <c r="J14" s="86">
        <v>40</v>
      </c>
      <c r="K14" s="35">
        <f t="shared" si="0"/>
        <v>78000</v>
      </c>
      <c r="L14" s="36">
        <f>IF(F14&lt;=K14,F14,K14)</f>
        <v>78000</v>
      </c>
      <c r="M14" s="37"/>
      <c r="N14" s="75" t="s">
        <v>34</v>
      </c>
      <c r="O14" s="22"/>
      <c r="P14" s="46">
        <v>138000</v>
      </c>
      <c r="Q14" s="38" t="s">
        <v>31</v>
      </c>
      <c r="R14" s="46">
        <v>146000</v>
      </c>
      <c r="S14" s="47">
        <v>1150</v>
      </c>
      <c r="T14" s="78" t="s">
        <v>38</v>
      </c>
      <c r="U14" s="37"/>
      <c r="V14" s="37"/>
      <c r="W14" s="37"/>
      <c r="X14" s="37"/>
      <c r="Y14" s="37"/>
      <c r="Z14" s="37"/>
    </row>
    <row r="15" spans="1:27" ht="23.15" customHeight="1" x14ac:dyDescent="0.25">
      <c r="A15" s="216"/>
      <c r="B15" s="218"/>
      <c r="C15" s="207"/>
      <c r="D15" s="214"/>
      <c r="E15" s="211"/>
      <c r="F15" s="213"/>
      <c r="G15" s="41" t="s">
        <v>30</v>
      </c>
      <c r="H15" s="74"/>
      <c r="I15" s="44"/>
      <c r="J15" s="87"/>
      <c r="K15" s="45">
        <f t="shared" si="0"/>
        <v>0</v>
      </c>
      <c r="L15" s="44">
        <f>IF(F14&lt;=K15,F14,K15)</f>
        <v>0</v>
      </c>
      <c r="M15" s="22"/>
      <c r="P15" s="46">
        <v>146000</v>
      </c>
      <c r="Q15" s="38" t="s">
        <v>31</v>
      </c>
      <c r="R15" s="46">
        <v>155000</v>
      </c>
      <c r="S15" s="47">
        <v>1210</v>
      </c>
      <c r="U15" s="22"/>
      <c r="V15" s="22"/>
      <c r="W15" s="22"/>
      <c r="X15" s="22"/>
      <c r="Y15" s="22"/>
      <c r="Z15" s="22"/>
    </row>
    <row r="16" spans="1:27" s="40" customFormat="1" ht="23.15" customHeight="1" x14ac:dyDescent="0.25">
      <c r="A16" s="215" t="s">
        <v>73</v>
      </c>
      <c r="B16" s="217">
        <v>4</v>
      </c>
      <c r="C16" s="207" t="s">
        <v>16</v>
      </c>
      <c r="D16" s="214">
        <v>3</v>
      </c>
      <c r="E16" s="210" t="s">
        <v>25</v>
      </c>
      <c r="F16" s="212">
        <v>240143</v>
      </c>
      <c r="G16" s="32" t="s">
        <v>26</v>
      </c>
      <c r="H16" s="69">
        <f>MIN($F$8:$F$31)</f>
        <v>240143</v>
      </c>
      <c r="I16" s="70">
        <f>LOOKUP(H16,$P$11:$P$37,$S$11:$S$37)</f>
        <v>1950</v>
      </c>
      <c r="J16" s="86">
        <v>45</v>
      </c>
      <c r="K16" s="35">
        <f t="shared" si="0"/>
        <v>87750</v>
      </c>
      <c r="L16" s="36">
        <f>IF(F16&lt;=K16,F16,K16)</f>
        <v>87750</v>
      </c>
      <c r="M16" s="37"/>
      <c r="N16" s="79" t="s">
        <v>34</v>
      </c>
      <c r="O16" s="77"/>
      <c r="P16" s="46">
        <v>155000</v>
      </c>
      <c r="Q16" s="38" t="s">
        <v>31</v>
      </c>
      <c r="R16" s="46">
        <v>165000</v>
      </c>
      <c r="S16" s="47">
        <v>1300</v>
      </c>
      <c r="T16" s="78" t="s">
        <v>37</v>
      </c>
      <c r="U16" s="37"/>
      <c r="V16" s="37"/>
      <c r="W16" s="37"/>
      <c r="X16" s="37"/>
      <c r="Y16" s="37"/>
      <c r="Z16" s="37"/>
    </row>
    <row r="17" spans="1:26" ht="23.15" customHeight="1" x14ac:dyDescent="0.25">
      <c r="A17" s="216"/>
      <c r="B17" s="218"/>
      <c r="C17" s="207"/>
      <c r="D17" s="214"/>
      <c r="E17" s="211"/>
      <c r="F17" s="213"/>
      <c r="G17" s="41" t="s">
        <v>30</v>
      </c>
      <c r="H17" s="74"/>
      <c r="I17" s="44"/>
      <c r="J17" s="87"/>
      <c r="K17" s="45">
        <f t="shared" si="0"/>
        <v>0</v>
      </c>
      <c r="L17" s="44">
        <f>IF(F16&lt;=K17,F16,K17)</f>
        <v>0</v>
      </c>
      <c r="M17" s="22"/>
      <c r="N17" s="80"/>
      <c r="O17" s="80"/>
      <c r="P17" s="46">
        <v>165000</v>
      </c>
      <c r="Q17" s="38" t="s">
        <v>31</v>
      </c>
      <c r="R17" s="46">
        <v>175000</v>
      </c>
      <c r="S17" s="47">
        <v>1380</v>
      </c>
      <c r="T17" s="80"/>
      <c r="U17" s="22"/>
      <c r="V17" s="22"/>
      <c r="W17" s="22"/>
      <c r="X17" s="22"/>
      <c r="Y17" s="22"/>
      <c r="Z17" s="22"/>
    </row>
    <row r="18" spans="1:26" s="40" customFormat="1" ht="23.15" customHeight="1" x14ac:dyDescent="0.25">
      <c r="A18" s="215" t="s">
        <v>73</v>
      </c>
      <c r="B18" s="217">
        <v>4</v>
      </c>
      <c r="C18" s="207" t="s">
        <v>16</v>
      </c>
      <c r="D18" s="214">
        <v>4</v>
      </c>
      <c r="E18" s="210" t="s">
        <v>25</v>
      </c>
      <c r="F18" s="212">
        <v>456321</v>
      </c>
      <c r="G18" s="32" t="s">
        <v>26</v>
      </c>
      <c r="H18" s="69">
        <f>MIN($F$8:$F$31)</f>
        <v>240143</v>
      </c>
      <c r="I18" s="70">
        <f>LOOKUP(H18,$P$11:$P$37,$S$11:$S$37)</f>
        <v>1950</v>
      </c>
      <c r="J18" s="86">
        <v>45</v>
      </c>
      <c r="K18" s="35">
        <f t="shared" si="0"/>
        <v>87750</v>
      </c>
      <c r="L18" s="36">
        <f>IF(F18&lt;=K18,F18,K18)</f>
        <v>87750</v>
      </c>
      <c r="M18" s="37"/>
      <c r="N18" s="79" t="s">
        <v>34</v>
      </c>
      <c r="O18" s="76"/>
      <c r="P18" s="46">
        <v>175000</v>
      </c>
      <c r="Q18" s="38" t="s">
        <v>31</v>
      </c>
      <c r="R18" s="46">
        <v>185000</v>
      </c>
      <c r="S18" s="47">
        <v>1460</v>
      </c>
      <c r="T18" s="76" t="s">
        <v>35</v>
      </c>
      <c r="U18" s="37"/>
      <c r="V18" s="37"/>
      <c r="W18" s="37"/>
      <c r="X18" s="37"/>
      <c r="Y18" s="37"/>
      <c r="Z18" s="37"/>
    </row>
    <row r="19" spans="1:26" ht="23.15" customHeight="1" x14ac:dyDescent="0.25">
      <c r="A19" s="216"/>
      <c r="B19" s="218"/>
      <c r="C19" s="207"/>
      <c r="D19" s="214"/>
      <c r="E19" s="211"/>
      <c r="F19" s="213"/>
      <c r="G19" s="41" t="s">
        <v>30</v>
      </c>
      <c r="H19" s="74"/>
      <c r="I19" s="44"/>
      <c r="J19" s="87"/>
      <c r="K19" s="45">
        <f t="shared" si="0"/>
        <v>0</v>
      </c>
      <c r="L19" s="44">
        <f>IF(F18&lt;=K19,F18,K19)</f>
        <v>0</v>
      </c>
      <c r="M19" s="22"/>
      <c r="N19" s="80"/>
      <c r="O19" s="80"/>
      <c r="P19" s="46">
        <v>185000</v>
      </c>
      <c r="Q19" s="38" t="s">
        <v>31</v>
      </c>
      <c r="R19" s="46">
        <v>195000</v>
      </c>
      <c r="S19" s="47">
        <v>1540</v>
      </c>
      <c r="T19" s="80"/>
      <c r="U19" s="22"/>
      <c r="V19" s="22"/>
      <c r="W19" s="22"/>
      <c r="X19" s="22"/>
      <c r="Y19" s="22"/>
      <c r="Z19" s="22"/>
    </row>
    <row r="20" spans="1:26" s="40" customFormat="1" ht="23.15" customHeight="1" x14ac:dyDescent="0.25">
      <c r="A20" s="215" t="s">
        <v>73</v>
      </c>
      <c r="B20" s="217">
        <v>4</v>
      </c>
      <c r="C20" s="207" t="s">
        <v>16</v>
      </c>
      <c r="D20" s="214">
        <v>5</v>
      </c>
      <c r="E20" s="210" t="s">
        <v>25</v>
      </c>
      <c r="F20" s="212">
        <v>534214</v>
      </c>
      <c r="G20" s="32" t="s">
        <v>26</v>
      </c>
      <c r="H20" s="69">
        <f>MIN($F$8:$F$31)</f>
        <v>240143</v>
      </c>
      <c r="I20" s="70">
        <f>LOOKUP(H20,$P$11:$P$37,$S$11:$S$37)</f>
        <v>1950</v>
      </c>
      <c r="J20" s="86">
        <v>50</v>
      </c>
      <c r="K20" s="35">
        <f t="shared" si="0"/>
        <v>97500</v>
      </c>
      <c r="L20" s="36">
        <f>IF(F20&lt;=K20,F20,K20)</f>
        <v>97500</v>
      </c>
      <c r="M20" s="37"/>
      <c r="N20" s="79"/>
      <c r="O20" s="76"/>
      <c r="P20" s="46">
        <v>195000</v>
      </c>
      <c r="Q20" s="38" t="s">
        <v>31</v>
      </c>
      <c r="R20" s="46">
        <v>210000</v>
      </c>
      <c r="S20" s="47">
        <v>1620</v>
      </c>
      <c r="T20" s="76"/>
      <c r="U20" s="37"/>
      <c r="V20" s="37"/>
      <c r="W20" s="37"/>
      <c r="X20" s="37"/>
      <c r="Y20" s="37"/>
      <c r="Z20" s="37"/>
    </row>
    <row r="21" spans="1:26" ht="23.15" customHeight="1" x14ac:dyDescent="0.25">
      <c r="A21" s="216"/>
      <c r="B21" s="218"/>
      <c r="C21" s="207"/>
      <c r="D21" s="214"/>
      <c r="E21" s="211"/>
      <c r="F21" s="213"/>
      <c r="G21" s="41" t="s">
        <v>30</v>
      </c>
      <c r="H21" s="74"/>
      <c r="I21" s="44"/>
      <c r="J21" s="87"/>
      <c r="K21" s="45">
        <f t="shared" si="0"/>
        <v>0</v>
      </c>
      <c r="L21" s="44">
        <f>IF(F20&lt;=K21,F20,K21)</f>
        <v>0</v>
      </c>
      <c r="M21" s="22"/>
      <c r="N21" s="77"/>
      <c r="O21" s="77"/>
      <c r="P21" s="46">
        <v>210000</v>
      </c>
      <c r="Q21" s="38" t="s">
        <v>31</v>
      </c>
      <c r="R21" s="46">
        <v>230000</v>
      </c>
      <c r="S21" s="47">
        <v>1780</v>
      </c>
      <c r="T21" s="81"/>
      <c r="U21" s="22"/>
      <c r="V21" s="22"/>
      <c r="W21" s="22"/>
      <c r="X21" s="22"/>
      <c r="Y21" s="22"/>
      <c r="Z21" s="22"/>
    </row>
    <row r="22" spans="1:26" s="40" customFormat="1" ht="23.15" customHeight="1" x14ac:dyDescent="0.25">
      <c r="A22" s="215" t="s">
        <v>73</v>
      </c>
      <c r="B22" s="217">
        <v>4</v>
      </c>
      <c r="C22" s="207" t="s">
        <v>16</v>
      </c>
      <c r="D22" s="214">
        <v>6</v>
      </c>
      <c r="E22" s="210" t="s">
        <v>25</v>
      </c>
      <c r="F22" s="212">
        <v>387565</v>
      </c>
      <c r="G22" s="32" t="s">
        <v>26</v>
      </c>
      <c r="H22" s="69">
        <f>MIN($F$8:$F$31)</f>
        <v>240143</v>
      </c>
      <c r="I22" s="70">
        <f>LOOKUP(H22,$P$11:$P$37,$S$11:$S$37)</f>
        <v>1950</v>
      </c>
      <c r="J22" s="86">
        <v>45</v>
      </c>
      <c r="K22" s="35">
        <f t="shared" si="0"/>
        <v>87750</v>
      </c>
      <c r="L22" s="36">
        <f>IF(F22&lt;=K22,F22,K22)</f>
        <v>87750</v>
      </c>
      <c r="M22" s="37"/>
      <c r="N22" s="37"/>
      <c r="O22" s="37"/>
      <c r="P22" s="46">
        <v>230000</v>
      </c>
      <c r="Q22" s="38" t="s">
        <v>31</v>
      </c>
      <c r="R22" s="46">
        <v>250000</v>
      </c>
      <c r="S22" s="47">
        <v>1950</v>
      </c>
      <c r="T22" s="37"/>
      <c r="U22" s="37"/>
      <c r="V22" s="37"/>
      <c r="W22" s="37"/>
      <c r="X22" s="37"/>
      <c r="Y22" s="37"/>
      <c r="Z22" s="37"/>
    </row>
    <row r="23" spans="1:26" ht="23.15" customHeight="1" x14ac:dyDescent="0.25">
      <c r="A23" s="216"/>
      <c r="B23" s="218"/>
      <c r="C23" s="207"/>
      <c r="D23" s="214"/>
      <c r="E23" s="211"/>
      <c r="F23" s="213"/>
      <c r="G23" s="41" t="s">
        <v>30</v>
      </c>
      <c r="H23" s="74"/>
      <c r="I23" s="44"/>
      <c r="J23" s="87"/>
      <c r="K23" s="45">
        <f t="shared" si="0"/>
        <v>0</v>
      </c>
      <c r="L23" s="44">
        <f>IF(F22&lt;=K23,F22,K23)</f>
        <v>0</v>
      </c>
      <c r="M23" s="22"/>
      <c r="N23" s="22"/>
      <c r="O23" s="22"/>
      <c r="P23" s="46">
        <v>250000</v>
      </c>
      <c r="Q23" s="38" t="s">
        <v>31</v>
      </c>
      <c r="R23" s="46">
        <v>270000</v>
      </c>
      <c r="S23" s="47">
        <v>2110</v>
      </c>
      <c r="T23" s="22"/>
      <c r="U23" s="22"/>
      <c r="V23" s="22"/>
      <c r="W23" s="22"/>
      <c r="X23" s="22"/>
      <c r="Y23" s="22"/>
      <c r="Z23" s="22"/>
    </row>
    <row r="24" spans="1:26" s="40" customFormat="1" ht="23.15" customHeight="1" x14ac:dyDescent="0.25">
      <c r="A24" s="215" t="s">
        <v>73</v>
      </c>
      <c r="B24" s="217">
        <v>4</v>
      </c>
      <c r="C24" s="207" t="s">
        <v>16</v>
      </c>
      <c r="D24" s="214">
        <v>7</v>
      </c>
      <c r="E24" s="210" t="s">
        <v>25</v>
      </c>
      <c r="F24" s="212">
        <v>534432</v>
      </c>
      <c r="G24" s="32" t="s">
        <v>26</v>
      </c>
      <c r="H24" s="69">
        <f>MIN($F$8:$F$31)</f>
        <v>240143</v>
      </c>
      <c r="I24" s="70">
        <f>LOOKUP(H24,$P$11:$P$37,$S$11:$S$37)</f>
        <v>1950</v>
      </c>
      <c r="J24" s="86">
        <v>20</v>
      </c>
      <c r="K24" s="35">
        <f t="shared" si="0"/>
        <v>39000</v>
      </c>
      <c r="L24" s="36">
        <f>IF(F24&lt;=K24,F24,K24)</f>
        <v>39000</v>
      </c>
      <c r="M24" s="37"/>
      <c r="N24" s="37"/>
      <c r="O24" s="37"/>
      <c r="P24" s="46">
        <v>270000</v>
      </c>
      <c r="Q24" s="38" t="s">
        <v>31</v>
      </c>
      <c r="R24" s="46">
        <v>290000</v>
      </c>
      <c r="S24" s="47">
        <v>2270</v>
      </c>
      <c r="T24" s="37"/>
      <c r="U24" s="37"/>
      <c r="V24" s="37"/>
      <c r="W24" s="37"/>
      <c r="X24" s="37"/>
      <c r="Y24" s="37"/>
      <c r="Z24" s="37"/>
    </row>
    <row r="25" spans="1:26" ht="23.15" customHeight="1" x14ac:dyDescent="0.25">
      <c r="A25" s="216"/>
      <c r="B25" s="218"/>
      <c r="C25" s="207"/>
      <c r="D25" s="214"/>
      <c r="E25" s="211"/>
      <c r="F25" s="213"/>
      <c r="G25" s="41" t="s">
        <v>30</v>
      </c>
      <c r="H25" s="74"/>
      <c r="I25" s="44"/>
      <c r="J25" s="87"/>
      <c r="K25" s="45">
        <f t="shared" si="0"/>
        <v>0</v>
      </c>
      <c r="L25" s="44">
        <f>IF(F24&lt;=K25,F24,K25)</f>
        <v>0</v>
      </c>
      <c r="M25" s="22"/>
      <c r="N25" s="22"/>
      <c r="O25" s="22"/>
      <c r="P25" s="46">
        <v>290000</v>
      </c>
      <c r="Q25" s="38" t="s">
        <v>31</v>
      </c>
      <c r="R25" s="46">
        <v>310000</v>
      </c>
      <c r="S25" s="47">
        <v>2430</v>
      </c>
      <c r="T25" s="22"/>
      <c r="U25" s="22"/>
      <c r="V25" s="22"/>
      <c r="W25" s="22"/>
      <c r="X25" s="22"/>
      <c r="Y25" s="22"/>
      <c r="Z25" s="22"/>
    </row>
    <row r="26" spans="1:26" s="40" customFormat="1" ht="23.15" customHeight="1" x14ac:dyDescent="0.25">
      <c r="A26" s="215" t="s">
        <v>73</v>
      </c>
      <c r="B26" s="217">
        <v>4</v>
      </c>
      <c r="C26" s="207" t="s">
        <v>16</v>
      </c>
      <c r="D26" s="214">
        <v>8</v>
      </c>
      <c r="E26" s="210" t="s">
        <v>25</v>
      </c>
      <c r="F26" s="212">
        <v>353431</v>
      </c>
      <c r="G26" s="32" t="s">
        <v>26</v>
      </c>
      <c r="H26" s="69">
        <f>MIN($F$8:$F$31)</f>
        <v>240143</v>
      </c>
      <c r="I26" s="70">
        <f>LOOKUP(H26,$P$11:$P$37,$S$11:$S$37)</f>
        <v>1950</v>
      </c>
      <c r="J26" s="86">
        <v>10</v>
      </c>
      <c r="K26" s="35">
        <f t="shared" si="0"/>
        <v>19500</v>
      </c>
      <c r="L26" s="36">
        <f>IF(F26&lt;=K26,F26,K26)</f>
        <v>19500</v>
      </c>
      <c r="M26" s="37"/>
      <c r="N26" s="37"/>
      <c r="O26" s="37"/>
      <c r="P26" s="46">
        <v>310000</v>
      </c>
      <c r="Q26" s="38" t="s">
        <v>31</v>
      </c>
      <c r="R26" s="46">
        <v>330000</v>
      </c>
      <c r="S26" s="47">
        <v>2600</v>
      </c>
      <c r="T26" s="37"/>
      <c r="U26" s="37"/>
      <c r="V26" s="37"/>
      <c r="W26" s="37"/>
      <c r="X26" s="37"/>
      <c r="Y26" s="37"/>
      <c r="Z26" s="37"/>
    </row>
    <row r="27" spans="1:26" ht="23.15" customHeight="1" x14ac:dyDescent="0.25">
      <c r="A27" s="216"/>
      <c r="B27" s="218"/>
      <c r="C27" s="207"/>
      <c r="D27" s="214"/>
      <c r="E27" s="211"/>
      <c r="F27" s="213"/>
      <c r="G27" s="41" t="s">
        <v>30</v>
      </c>
      <c r="H27" s="74"/>
      <c r="I27" s="44"/>
      <c r="J27" s="87"/>
      <c r="K27" s="45">
        <f t="shared" si="0"/>
        <v>0</v>
      </c>
      <c r="L27" s="44">
        <f>IF(F26&lt;=K27,F26,K27)</f>
        <v>0</v>
      </c>
      <c r="M27" s="22"/>
      <c r="N27" s="22"/>
      <c r="O27" s="22"/>
      <c r="P27" s="46">
        <v>330000</v>
      </c>
      <c r="Q27" s="38" t="s">
        <v>31</v>
      </c>
      <c r="R27" s="46">
        <v>350000</v>
      </c>
      <c r="S27" s="47">
        <v>2760</v>
      </c>
      <c r="T27" s="22"/>
      <c r="U27" s="22"/>
      <c r="V27" s="22"/>
      <c r="W27" s="22"/>
      <c r="X27" s="22"/>
      <c r="Y27" s="22"/>
      <c r="Z27" s="22"/>
    </row>
    <row r="28" spans="1:26" s="40" customFormat="1" ht="23.15" customHeight="1" x14ac:dyDescent="0.25">
      <c r="A28" s="204" t="s">
        <v>84</v>
      </c>
      <c r="B28" s="206">
        <v>4</v>
      </c>
      <c r="C28" s="207" t="s">
        <v>16</v>
      </c>
      <c r="D28" s="208">
        <v>9</v>
      </c>
      <c r="E28" s="210" t="s">
        <v>25</v>
      </c>
      <c r="F28" s="212"/>
      <c r="G28" s="32" t="s">
        <v>26</v>
      </c>
      <c r="H28" s="69">
        <f>MIN($F$8:$F$31)</f>
        <v>240143</v>
      </c>
      <c r="I28" s="70">
        <f>LOOKUP(H28,$P$11:$P$37,$S$11:$S$37)</f>
        <v>1950</v>
      </c>
      <c r="J28" s="86"/>
      <c r="K28" s="35">
        <f t="shared" si="0"/>
        <v>0</v>
      </c>
      <c r="L28" s="36">
        <f>IF(F28&lt;=K28,F28,K28)</f>
        <v>0</v>
      </c>
      <c r="M28" s="37"/>
      <c r="N28" s="37"/>
      <c r="O28" s="37"/>
      <c r="P28" s="46">
        <v>350000</v>
      </c>
      <c r="Q28" s="38" t="s">
        <v>31</v>
      </c>
      <c r="R28" s="46">
        <v>370000</v>
      </c>
      <c r="S28" s="47">
        <v>2920</v>
      </c>
      <c r="T28" s="37"/>
      <c r="U28" s="37"/>
      <c r="V28" s="37"/>
      <c r="W28" s="37"/>
      <c r="X28" s="37"/>
      <c r="Y28" s="37"/>
      <c r="Z28" s="37"/>
    </row>
    <row r="29" spans="1:26" ht="23.15" customHeight="1" x14ac:dyDescent="0.25">
      <c r="A29" s="205"/>
      <c r="B29" s="206"/>
      <c r="C29" s="207"/>
      <c r="D29" s="209"/>
      <c r="E29" s="211"/>
      <c r="F29" s="213"/>
      <c r="G29" s="41" t="s">
        <v>30</v>
      </c>
      <c r="H29" s="74"/>
      <c r="I29" s="44"/>
      <c r="J29" s="87"/>
      <c r="K29" s="45">
        <f t="shared" si="0"/>
        <v>0</v>
      </c>
      <c r="L29" s="44">
        <f>IF(F28&lt;=K29,F28,K29)</f>
        <v>0</v>
      </c>
      <c r="M29" s="22"/>
      <c r="N29" s="22"/>
      <c r="O29" s="22"/>
      <c r="P29" s="46">
        <v>370000</v>
      </c>
      <c r="Q29" s="38" t="s">
        <v>31</v>
      </c>
      <c r="R29" s="46">
        <v>395000</v>
      </c>
      <c r="S29" s="47">
        <v>3080</v>
      </c>
      <c r="T29" s="22"/>
      <c r="U29" s="22"/>
      <c r="V29" s="22"/>
      <c r="W29" s="22"/>
      <c r="X29" s="22"/>
      <c r="Y29" s="22"/>
      <c r="Z29" s="22"/>
    </row>
    <row r="30" spans="1:26" s="40" customFormat="1" ht="23.15" customHeight="1" x14ac:dyDescent="0.25">
      <c r="A30" s="204"/>
      <c r="B30" s="206"/>
      <c r="C30" s="207" t="s">
        <v>16</v>
      </c>
      <c r="D30" s="208"/>
      <c r="E30" s="210" t="s">
        <v>25</v>
      </c>
      <c r="F30" s="212"/>
      <c r="G30" s="32" t="s">
        <v>26</v>
      </c>
      <c r="H30" s="69">
        <f>MIN($F$8:$F$31)</f>
        <v>240143</v>
      </c>
      <c r="I30" s="70">
        <f>LOOKUP(H30,$P$11:$P$37,$S$11:$S$37)</f>
        <v>1950</v>
      </c>
      <c r="J30" s="86"/>
      <c r="K30" s="35">
        <f t="shared" si="0"/>
        <v>0</v>
      </c>
      <c r="L30" s="36">
        <f>IF(F30&lt;=K30,F30,K30)</f>
        <v>0</v>
      </c>
      <c r="M30" s="37"/>
      <c r="N30" s="37"/>
      <c r="O30" s="37"/>
      <c r="P30" s="46">
        <v>395000</v>
      </c>
      <c r="Q30" s="38" t="s">
        <v>31</v>
      </c>
      <c r="R30" s="46">
        <v>425000</v>
      </c>
      <c r="S30" s="47">
        <v>3330</v>
      </c>
      <c r="T30" s="37"/>
      <c r="U30" s="37"/>
      <c r="V30" s="37"/>
      <c r="W30" s="37"/>
      <c r="X30" s="37"/>
      <c r="Y30" s="37"/>
      <c r="Z30" s="37"/>
    </row>
    <row r="31" spans="1:26" ht="23.15" customHeight="1" x14ac:dyDescent="0.25">
      <c r="A31" s="205"/>
      <c r="B31" s="206"/>
      <c r="C31" s="207"/>
      <c r="D31" s="209"/>
      <c r="E31" s="211"/>
      <c r="F31" s="213"/>
      <c r="G31" s="41" t="s">
        <v>30</v>
      </c>
      <c r="H31" s="74"/>
      <c r="I31" s="44"/>
      <c r="J31" s="45"/>
      <c r="K31" s="45">
        <f t="shared" si="0"/>
        <v>0</v>
      </c>
      <c r="L31" s="44">
        <f>IF(F30&lt;=K31,F30,K31)</f>
        <v>0</v>
      </c>
      <c r="M31" s="22"/>
      <c r="N31" s="22"/>
      <c r="O31" s="22"/>
      <c r="P31" s="46">
        <v>425000</v>
      </c>
      <c r="Q31" s="38" t="s">
        <v>31</v>
      </c>
      <c r="R31" s="46">
        <v>455000</v>
      </c>
      <c r="S31" s="47">
        <v>3570</v>
      </c>
      <c r="T31" s="22"/>
      <c r="U31" s="22"/>
      <c r="V31" s="22"/>
      <c r="W31" s="22"/>
      <c r="X31" s="22"/>
      <c r="Y31" s="22"/>
      <c r="Z31" s="22"/>
    </row>
    <row r="32" spans="1:26" ht="23.15" customHeight="1" thickBot="1" x14ac:dyDescent="0.3">
      <c r="A32" s="48"/>
      <c r="B32" s="48"/>
      <c r="C32" s="48"/>
      <c r="D32" s="48"/>
      <c r="E32" s="49"/>
      <c r="F32" s="48"/>
      <c r="G32" s="50"/>
      <c r="H32" s="50"/>
      <c r="I32" s="48"/>
      <c r="J32" s="48"/>
      <c r="K32" s="48"/>
      <c r="L32" s="48"/>
      <c r="M32" s="22"/>
      <c r="N32" s="22"/>
      <c r="O32" s="22"/>
      <c r="P32" s="46">
        <v>455000</v>
      </c>
      <c r="Q32" s="38" t="s">
        <v>31</v>
      </c>
      <c r="R32" s="46">
        <v>485000</v>
      </c>
      <c r="S32" s="47">
        <v>3820</v>
      </c>
      <c r="T32" s="22"/>
      <c r="U32" s="22"/>
      <c r="V32" s="22"/>
      <c r="W32" s="22"/>
      <c r="X32" s="22"/>
      <c r="Y32" s="22"/>
      <c r="Z32" s="22"/>
    </row>
    <row r="33" spans="1:26" ht="23.15" customHeight="1" x14ac:dyDescent="0.25">
      <c r="A33" s="200" t="s">
        <v>32</v>
      </c>
      <c r="B33" s="201"/>
      <c r="C33" s="201"/>
      <c r="D33" s="201"/>
      <c r="E33" s="201"/>
      <c r="F33" s="201"/>
      <c r="G33" s="51" t="s">
        <v>26</v>
      </c>
      <c r="H33" s="51"/>
      <c r="I33" s="52"/>
      <c r="J33" s="53">
        <f t="shared" ref="J33:L34" si="1">J8+J10+J12+J14+J16+J18+J20+J22+J24+J26+J28+J30</f>
        <v>318</v>
      </c>
      <c r="K33" s="53">
        <f t="shared" si="1"/>
        <v>620100</v>
      </c>
      <c r="L33" s="54">
        <f t="shared" si="1"/>
        <v>620100</v>
      </c>
      <c r="M33" s="22"/>
      <c r="N33" s="22"/>
      <c r="O33" s="22"/>
      <c r="P33" s="46">
        <v>485000</v>
      </c>
      <c r="Q33" s="38" t="s">
        <v>31</v>
      </c>
      <c r="R33" s="46">
        <v>515000</v>
      </c>
      <c r="S33" s="47">
        <v>4060</v>
      </c>
      <c r="T33" s="22"/>
      <c r="U33" s="22"/>
      <c r="V33" s="22"/>
      <c r="W33" s="22"/>
      <c r="X33" s="22"/>
      <c r="Y33" s="22"/>
      <c r="Z33" s="22"/>
    </row>
    <row r="34" spans="1:26" ht="23.15" customHeight="1" thickBot="1" x14ac:dyDescent="0.3">
      <c r="A34" s="202"/>
      <c r="B34" s="203"/>
      <c r="C34" s="203"/>
      <c r="D34" s="203"/>
      <c r="E34" s="203"/>
      <c r="F34" s="203"/>
      <c r="G34" s="55" t="s">
        <v>30</v>
      </c>
      <c r="H34" s="55"/>
      <c r="I34" s="56"/>
      <c r="J34" s="57">
        <f t="shared" si="1"/>
        <v>0</v>
      </c>
      <c r="K34" s="58">
        <f t="shared" si="1"/>
        <v>0</v>
      </c>
      <c r="L34" s="142">
        <f t="shared" si="1"/>
        <v>0</v>
      </c>
      <c r="M34" s="22"/>
      <c r="N34" s="22"/>
      <c r="O34" s="22"/>
      <c r="P34" s="46">
        <v>515000</v>
      </c>
      <c r="Q34" s="38" t="s">
        <v>31</v>
      </c>
      <c r="R34" s="46">
        <v>545000</v>
      </c>
      <c r="S34" s="47">
        <v>4300</v>
      </c>
      <c r="T34" s="22"/>
      <c r="U34" s="22"/>
      <c r="V34" s="22"/>
      <c r="W34" s="22"/>
      <c r="X34" s="22"/>
      <c r="Y34" s="22"/>
      <c r="Z34" s="22"/>
    </row>
    <row r="35" spans="1:26" ht="20.149999999999999" customHeight="1" x14ac:dyDescent="0.25">
      <c r="A35" s="48"/>
      <c r="B35" s="48"/>
      <c r="C35" s="48"/>
      <c r="D35" s="48"/>
      <c r="E35" s="49"/>
      <c r="F35" s="48"/>
      <c r="G35" s="50"/>
      <c r="H35" s="50"/>
      <c r="I35" s="48"/>
      <c r="J35" s="48"/>
      <c r="K35" s="48"/>
      <c r="L35" s="48"/>
      <c r="M35" s="22"/>
      <c r="N35" s="22"/>
      <c r="O35" s="22"/>
      <c r="P35" s="46">
        <v>545000</v>
      </c>
      <c r="Q35" s="38" t="s">
        <v>31</v>
      </c>
      <c r="R35" s="59">
        <v>575000</v>
      </c>
      <c r="S35" s="47">
        <v>4550</v>
      </c>
    </row>
    <row r="36" spans="1:26" ht="20.149999999999999" customHeight="1" x14ac:dyDescent="0.25">
      <c r="A36" s="48"/>
      <c r="B36" s="48"/>
      <c r="C36" s="48"/>
      <c r="D36" s="48"/>
      <c r="E36" s="49"/>
      <c r="F36" s="48"/>
      <c r="G36" s="50"/>
      <c r="H36" s="50"/>
      <c r="I36" s="48"/>
      <c r="J36" s="48"/>
      <c r="K36" s="48"/>
      <c r="L36" s="48"/>
      <c r="M36" s="22"/>
      <c r="N36" s="22"/>
      <c r="O36" s="22"/>
      <c r="P36" s="59">
        <v>575000</v>
      </c>
      <c r="Q36" s="38" t="s">
        <v>31</v>
      </c>
      <c r="R36" s="59">
        <v>605000</v>
      </c>
      <c r="S36" s="60">
        <v>4790</v>
      </c>
    </row>
    <row r="37" spans="1:26" ht="20.149999999999999" customHeight="1" x14ac:dyDescent="0.25">
      <c r="P37" s="59">
        <v>605000</v>
      </c>
      <c r="Q37" s="38" t="s">
        <v>31</v>
      </c>
      <c r="R37" s="61"/>
      <c r="S37" s="60">
        <v>5040</v>
      </c>
    </row>
  </sheetData>
  <sheetProtection formatCells="0" selectLockedCells="1"/>
  <mergeCells count="85">
    <mergeCell ref="B14:B15"/>
    <mergeCell ref="B16:B17"/>
    <mergeCell ref="B18:B19"/>
    <mergeCell ref="B20:B21"/>
    <mergeCell ref="B22:B23"/>
    <mergeCell ref="D12:D13"/>
    <mergeCell ref="E12:E13"/>
    <mergeCell ref="A7:C7"/>
    <mergeCell ref="D7:E7"/>
    <mergeCell ref="T7:Z7"/>
    <mergeCell ref="C8:C9"/>
    <mergeCell ref="D8:D9"/>
    <mergeCell ref="E8:E9"/>
    <mergeCell ref="P9:R9"/>
    <mergeCell ref="A8:A9"/>
    <mergeCell ref="B8:B9"/>
    <mergeCell ref="F8:F9"/>
    <mergeCell ref="F14:F15"/>
    <mergeCell ref="C16:C17"/>
    <mergeCell ref="D16:D17"/>
    <mergeCell ref="E16:E17"/>
    <mergeCell ref="A3:L3"/>
    <mergeCell ref="A4:L4"/>
    <mergeCell ref="A12:A13"/>
    <mergeCell ref="A10:A11"/>
    <mergeCell ref="B10:B11"/>
    <mergeCell ref="B12:B13"/>
    <mergeCell ref="F12:F13"/>
    <mergeCell ref="C10:C11"/>
    <mergeCell ref="D10:D11"/>
    <mergeCell ref="E10:E11"/>
    <mergeCell ref="F10:F11"/>
    <mergeCell ref="C12:C13"/>
    <mergeCell ref="A20:A21"/>
    <mergeCell ref="A18:A19"/>
    <mergeCell ref="A16:A17"/>
    <mergeCell ref="A14:A15"/>
    <mergeCell ref="F20:F21"/>
    <mergeCell ref="C18:C19"/>
    <mergeCell ref="D18:D19"/>
    <mergeCell ref="E18:E19"/>
    <mergeCell ref="F18:F19"/>
    <mergeCell ref="C20:C21"/>
    <mergeCell ref="D20:D21"/>
    <mergeCell ref="E20:E21"/>
    <mergeCell ref="F16:F17"/>
    <mergeCell ref="C14:C15"/>
    <mergeCell ref="D14:D15"/>
    <mergeCell ref="E14:E15"/>
    <mergeCell ref="F24:F25"/>
    <mergeCell ref="C22:C23"/>
    <mergeCell ref="D22:D23"/>
    <mergeCell ref="E22:E23"/>
    <mergeCell ref="F22:F23"/>
    <mergeCell ref="C24:C25"/>
    <mergeCell ref="D24:D25"/>
    <mergeCell ref="E24:E25"/>
    <mergeCell ref="A26:A27"/>
    <mergeCell ref="A24:A25"/>
    <mergeCell ref="A22:A23"/>
    <mergeCell ref="B24:B25"/>
    <mergeCell ref="B26:B27"/>
    <mergeCell ref="A28:A29"/>
    <mergeCell ref="B28:B29"/>
    <mergeCell ref="C28:C29"/>
    <mergeCell ref="D28:D29"/>
    <mergeCell ref="E28:E29"/>
    <mergeCell ref="F28:F29"/>
    <mergeCell ref="C26:C27"/>
    <mergeCell ref="D26:D27"/>
    <mergeCell ref="E26:E27"/>
    <mergeCell ref="F26:F27"/>
    <mergeCell ref="A33:F34"/>
    <mergeCell ref="A30:A31"/>
    <mergeCell ref="B30:B31"/>
    <mergeCell ref="C30:C31"/>
    <mergeCell ref="D30:D31"/>
    <mergeCell ref="E30:E31"/>
    <mergeCell ref="F30:F31"/>
    <mergeCell ref="A5:C5"/>
    <mergeCell ref="D5:L5"/>
    <mergeCell ref="A6:C6"/>
    <mergeCell ref="D6:L6"/>
    <mergeCell ref="T5:AA6"/>
    <mergeCell ref="N5:N6"/>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in="2" max="42"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F0"/>
  </sheetPr>
  <dimension ref="A1:W47"/>
  <sheetViews>
    <sheetView view="pageBreakPreview" zoomScale="85" zoomScaleNormal="100" zoomScaleSheetLayoutView="85" workbookViewId="0"/>
  </sheetViews>
  <sheetFormatPr defaultColWidth="9" defaultRowHeight="20.149999999999999" customHeight="1" x14ac:dyDescent="0.25"/>
  <cols>
    <col min="1" max="1" width="4.15234375" style="62" customWidth="1"/>
    <col min="2" max="2" width="4.4609375" style="62" customWidth="1"/>
    <col min="3" max="3" width="2.84375" style="62" customWidth="1"/>
    <col min="4" max="4" width="3.4609375" style="62" customWidth="1"/>
    <col min="5" max="5" width="2.84375" style="63" customWidth="1"/>
    <col min="6" max="6" width="13.15234375" style="62" customWidth="1"/>
    <col min="7" max="7" width="6.61328125" style="64" customWidth="1"/>
    <col min="8" max="8" width="10.84375" style="64" hidden="1" customWidth="1"/>
    <col min="9" max="10" width="10.61328125" style="62" customWidth="1"/>
    <col min="11" max="12" width="15.61328125" style="62" customWidth="1"/>
    <col min="13" max="14" width="9" style="23"/>
    <col min="15" max="15" width="9" style="23" customWidth="1"/>
    <col min="16" max="16" width="9.4609375" style="23" customWidth="1"/>
    <col min="17" max="20" width="9" style="23" customWidth="1"/>
    <col min="21" max="16384" width="9" style="23"/>
  </cols>
  <sheetData>
    <row r="1" spans="1:23" ht="20.149999999999999" customHeight="1" x14ac:dyDescent="0.25">
      <c r="A1" s="151" t="s">
        <v>124</v>
      </c>
      <c r="G1" s="152" t="s">
        <v>80</v>
      </c>
    </row>
    <row r="3" spans="1:23" ht="23.25" customHeight="1" x14ac:dyDescent="0.25">
      <c r="A3" s="219" t="s">
        <v>15</v>
      </c>
      <c r="B3" s="219"/>
      <c r="C3" s="219"/>
      <c r="D3" s="219"/>
      <c r="E3" s="220"/>
      <c r="F3" s="220"/>
      <c r="G3" s="220"/>
      <c r="H3" s="220"/>
      <c r="I3" s="220"/>
      <c r="J3" s="220"/>
      <c r="K3" s="220"/>
      <c r="L3" s="220"/>
      <c r="M3" s="22"/>
      <c r="N3" s="22"/>
      <c r="O3" s="22"/>
      <c r="P3" s="22"/>
      <c r="Q3" s="22"/>
      <c r="R3" s="22"/>
      <c r="S3" s="22"/>
      <c r="T3" s="22"/>
      <c r="U3" s="22"/>
      <c r="V3" s="22"/>
      <c r="W3" s="22"/>
    </row>
    <row r="4" spans="1:23" ht="23.25" customHeight="1" x14ac:dyDescent="0.25">
      <c r="A4" s="238" t="s">
        <v>115</v>
      </c>
      <c r="B4" s="238"/>
      <c r="C4" s="238"/>
      <c r="D4" s="238"/>
      <c r="E4" s="239"/>
      <c r="F4" s="239"/>
      <c r="G4" s="239"/>
      <c r="H4" s="239"/>
      <c r="I4" s="239"/>
      <c r="J4" s="239"/>
      <c r="K4" s="239"/>
      <c r="L4" s="239"/>
      <c r="M4" s="22"/>
      <c r="N4" s="22"/>
      <c r="O4" s="22"/>
      <c r="P4" s="22"/>
      <c r="Q4" s="22"/>
      <c r="R4" s="22"/>
      <c r="S4" s="22"/>
      <c r="T4" s="22"/>
      <c r="U4" s="22"/>
      <c r="V4" s="22"/>
      <c r="W4" s="22"/>
    </row>
    <row r="5" spans="1:23" ht="29.25" customHeight="1" x14ac:dyDescent="0.25">
      <c r="A5" s="196" t="s">
        <v>40</v>
      </c>
      <c r="B5" s="196"/>
      <c r="C5" s="196"/>
      <c r="D5" s="197" t="s">
        <v>41</v>
      </c>
      <c r="E5" s="197"/>
      <c r="F5" s="197"/>
      <c r="G5" s="197"/>
      <c r="H5" s="197"/>
      <c r="I5" s="197"/>
      <c r="J5" s="197"/>
      <c r="K5" s="197"/>
      <c r="L5" s="197"/>
      <c r="M5" s="22"/>
      <c r="N5" s="22"/>
      <c r="O5" s="22"/>
      <c r="P5" s="22"/>
      <c r="Q5" s="22"/>
      <c r="R5" s="22"/>
      <c r="S5" s="22"/>
      <c r="T5" s="22"/>
      <c r="U5" s="22"/>
      <c r="V5" s="22"/>
      <c r="W5" s="22"/>
    </row>
    <row r="6" spans="1:23" ht="29.25" customHeight="1" x14ac:dyDescent="0.25">
      <c r="A6" s="196" t="s">
        <v>39</v>
      </c>
      <c r="B6" s="196"/>
      <c r="C6" s="196"/>
      <c r="D6" s="197" t="str">
        <f ca="1">MID(CELL("filename",$A$6),FIND("]",CELL("filename",$A$6))+1,31)</f>
        <v>人件費シート　○○太郎</v>
      </c>
      <c r="E6" s="197"/>
      <c r="F6" s="197"/>
      <c r="G6" s="197"/>
      <c r="H6" s="197"/>
      <c r="I6" s="197"/>
      <c r="J6" s="197"/>
      <c r="K6" s="197"/>
      <c r="L6" s="197"/>
      <c r="M6" s="22"/>
      <c r="N6" s="22"/>
      <c r="O6" s="22"/>
      <c r="P6" s="22"/>
      <c r="Q6" s="22"/>
      <c r="R6" s="22"/>
      <c r="S6" s="22"/>
      <c r="T6" s="22"/>
      <c r="U6" s="22"/>
      <c r="V6" s="22"/>
      <c r="W6" s="22"/>
    </row>
    <row r="7" spans="1:23" s="31" customFormat="1" ht="60" customHeight="1" x14ac:dyDescent="0.25">
      <c r="A7" s="223" t="s">
        <v>16</v>
      </c>
      <c r="B7" s="224"/>
      <c r="C7" s="225"/>
      <c r="D7" s="226" t="s">
        <v>17</v>
      </c>
      <c r="E7" s="227"/>
      <c r="F7" s="25" t="s">
        <v>18</v>
      </c>
      <c r="G7" s="24"/>
      <c r="H7" s="26" t="s">
        <v>75</v>
      </c>
      <c r="I7" s="27" t="s">
        <v>19</v>
      </c>
      <c r="J7" s="25" t="s">
        <v>20</v>
      </c>
      <c r="K7" s="28" t="s">
        <v>21</v>
      </c>
      <c r="L7" s="25" t="s">
        <v>22</v>
      </c>
      <c r="M7" s="29"/>
      <c r="N7" s="29"/>
      <c r="O7" s="29"/>
      <c r="P7" s="240" t="s">
        <v>23</v>
      </c>
      <c r="Q7" s="241"/>
      <c r="R7" s="241"/>
      <c r="S7" s="30" t="s">
        <v>24</v>
      </c>
      <c r="T7" s="29"/>
      <c r="U7" s="29"/>
      <c r="V7" s="29"/>
      <c r="W7" s="29"/>
    </row>
    <row r="8" spans="1:23" s="40" customFormat="1" ht="19.5" customHeight="1" x14ac:dyDescent="0.25">
      <c r="A8" s="215" t="s">
        <v>73</v>
      </c>
      <c r="B8" s="217">
        <v>3</v>
      </c>
      <c r="C8" s="234" t="s">
        <v>16</v>
      </c>
      <c r="D8" s="214">
        <v>11</v>
      </c>
      <c r="E8" s="211" t="s">
        <v>25</v>
      </c>
      <c r="F8" s="236"/>
      <c r="G8" s="32" t="s">
        <v>26</v>
      </c>
      <c r="H8" s="33">
        <f>MIN($F$8:$F$31)</f>
        <v>0</v>
      </c>
      <c r="I8" s="34">
        <f>LOOKUP(H8,$P$9:$P$35,$S$9:$S$35)</f>
        <v>0</v>
      </c>
      <c r="J8" s="90">
        <f>'人件費個別明細表 R３年11月'!E32</f>
        <v>0</v>
      </c>
      <c r="K8" s="35">
        <f>I8*J8</f>
        <v>0</v>
      </c>
      <c r="L8" s="36">
        <f>IF(F8&lt;=K8,F8,K8)</f>
        <v>0</v>
      </c>
      <c r="M8" s="37"/>
      <c r="N8" s="37"/>
      <c r="O8" s="37"/>
      <c r="P8" s="38" t="s">
        <v>27</v>
      </c>
      <c r="Q8" s="39"/>
      <c r="R8" s="38" t="s">
        <v>28</v>
      </c>
      <c r="S8" s="38" t="s">
        <v>29</v>
      </c>
      <c r="T8" s="37"/>
      <c r="U8" s="37"/>
      <c r="V8" s="37"/>
      <c r="W8" s="37"/>
    </row>
    <row r="9" spans="1:23" ht="19.5" customHeight="1" x14ac:dyDescent="0.25">
      <c r="A9" s="216"/>
      <c r="B9" s="218"/>
      <c r="C9" s="234"/>
      <c r="D9" s="214"/>
      <c r="E9" s="211"/>
      <c r="F9" s="237"/>
      <c r="G9" s="41" t="s">
        <v>30</v>
      </c>
      <c r="H9" s="42"/>
      <c r="I9" s="43"/>
      <c r="J9" s="82"/>
      <c r="K9" s="45">
        <f>I9*J9</f>
        <v>0</v>
      </c>
      <c r="L9" s="44">
        <f>IF(F8&lt;=K9,F8,K9)</f>
        <v>0</v>
      </c>
      <c r="M9" s="22"/>
      <c r="N9" s="22"/>
      <c r="O9" s="22"/>
      <c r="P9" s="38">
        <v>0</v>
      </c>
      <c r="Q9" s="39"/>
      <c r="R9" s="38">
        <v>0</v>
      </c>
      <c r="S9" s="38">
        <v>0</v>
      </c>
      <c r="T9" s="22"/>
      <c r="U9" s="22"/>
      <c r="V9" s="22"/>
      <c r="W9" s="22"/>
    </row>
    <row r="10" spans="1:23" s="40" customFormat="1" ht="19.5" customHeight="1" x14ac:dyDescent="0.25">
      <c r="A10" s="215" t="s">
        <v>73</v>
      </c>
      <c r="B10" s="217">
        <v>3</v>
      </c>
      <c r="C10" s="234" t="s">
        <v>16</v>
      </c>
      <c r="D10" s="214">
        <v>12</v>
      </c>
      <c r="E10" s="211" t="s">
        <v>25</v>
      </c>
      <c r="F10" s="236"/>
      <c r="G10" s="32" t="s">
        <v>26</v>
      </c>
      <c r="H10" s="33">
        <f>MIN($F$8:$F$31)</f>
        <v>0</v>
      </c>
      <c r="I10" s="34">
        <f>LOOKUP(H10,$P$9:$P$35,$S$9:$S$35)</f>
        <v>0</v>
      </c>
      <c r="J10" s="90">
        <f>'12月'!E32</f>
        <v>0</v>
      </c>
      <c r="K10" s="35">
        <f t="shared" ref="K10:K31" si="0">I10*J10</f>
        <v>0</v>
      </c>
      <c r="L10" s="36">
        <f>IF(F10&lt;=K10,F10,K10)</f>
        <v>0</v>
      </c>
      <c r="M10" s="37"/>
      <c r="N10" s="37"/>
      <c r="O10" s="37"/>
      <c r="P10" s="38">
        <v>1</v>
      </c>
      <c r="Q10" s="38" t="s">
        <v>31</v>
      </c>
      <c r="R10" s="46">
        <v>130000</v>
      </c>
      <c r="S10" s="47">
        <v>1020</v>
      </c>
      <c r="T10" s="37"/>
      <c r="U10" s="37"/>
      <c r="V10" s="37"/>
      <c r="W10" s="37"/>
    </row>
    <row r="11" spans="1:23" ht="19.5" customHeight="1" x14ac:dyDescent="0.25">
      <c r="A11" s="216"/>
      <c r="B11" s="218"/>
      <c r="C11" s="234"/>
      <c r="D11" s="214"/>
      <c r="E11" s="211"/>
      <c r="F11" s="237"/>
      <c r="G11" s="41" t="s">
        <v>30</v>
      </c>
      <c r="H11" s="42"/>
      <c r="I11" s="43"/>
      <c r="J11" s="82"/>
      <c r="K11" s="45">
        <f t="shared" si="0"/>
        <v>0</v>
      </c>
      <c r="L11" s="44">
        <f>IF(F10&lt;=K11,F10,K11)</f>
        <v>0</v>
      </c>
      <c r="M11" s="22"/>
      <c r="N11" s="22"/>
      <c r="O11" s="22"/>
      <c r="P11" s="46">
        <v>130000</v>
      </c>
      <c r="Q11" s="38" t="s">
        <v>31</v>
      </c>
      <c r="R11" s="46">
        <v>138000</v>
      </c>
      <c r="S11" s="47">
        <v>1080</v>
      </c>
      <c r="T11" s="22"/>
      <c r="U11" s="22"/>
      <c r="V11" s="22"/>
      <c r="W11" s="22"/>
    </row>
    <row r="12" spans="1:23" s="40" customFormat="1" ht="19.5" customHeight="1" x14ac:dyDescent="0.25">
      <c r="A12" s="215" t="s">
        <v>73</v>
      </c>
      <c r="B12" s="217">
        <v>4</v>
      </c>
      <c r="C12" s="234" t="s">
        <v>16</v>
      </c>
      <c r="D12" s="214">
        <v>1</v>
      </c>
      <c r="E12" s="211" t="s">
        <v>25</v>
      </c>
      <c r="F12" s="236"/>
      <c r="G12" s="32" t="s">
        <v>26</v>
      </c>
      <c r="H12" s="33">
        <f>MIN($F$8:$F$31)</f>
        <v>0</v>
      </c>
      <c r="I12" s="34">
        <f>LOOKUP(H12,$P$9:$P$35,$S$9:$S$35)</f>
        <v>0</v>
      </c>
      <c r="J12" s="90">
        <f>'R４年１月'!E32</f>
        <v>0</v>
      </c>
      <c r="K12" s="35">
        <f t="shared" si="0"/>
        <v>0</v>
      </c>
      <c r="L12" s="36">
        <f>IF(F12&lt;=K12,F12,K12)</f>
        <v>0</v>
      </c>
      <c r="M12" s="37"/>
      <c r="N12" s="37"/>
      <c r="O12" s="37"/>
      <c r="P12" s="46">
        <v>138000</v>
      </c>
      <c r="Q12" s="38" t="s">
        <v>31</v>
      </c>
      <c r="R12" s="46">
        <v>146000</v>
      </c>
      <c r="S12" s="47">
        <v>1150</v>
      </c>
      <c r="T12" s="37"/>
      <c r="U12" s="37"/>
      <c r="V12" s="37"/>
      <c r="W12" s="37"/>
    </row>
    <row r="13" spans="1:23" ht="19.5" customHeight="1" x14ac:dyDescent="0.25">
      <c r="A13" s="216"/>
      <c r="B13" s="218"/>
      <c r="C13" s="234"/>
      <c r="D13" s="214"/>
      <c r="E13" s="211"/>
      <c r="F13" s="237"/>
      <c r="G13" s="41" t="s">
        <v>30</v>
      </c>
      <c r="H13" s="42"/>
      <c r="I13" s="43"/>
      <c r="J13" s="82"/>
      <c r="K13" s="45">
        <f t="shared" si="0"/>
        <v>0</v>
      </c>
      <c r="L13" s="44">
        <f>IF(F12&lt;=K13,F12,K13)</f>
        <v>0</v>
      </c>
      <c r="M13" s="22"/>
      <c r="N13" s="22"/>
      <c r="O13" s="22"/>
      <c r="P13" s="46">
        <v>146000</v>
      </c>
      <c r="Q13" s="38" t="s">
        <v>31</v>
      </c>
      <c r="R13" s="46">
        <v>155000</v>
      </c>
      <c r="S13" s="47">
        <v>1210</v>
      </c>
      <c r="T13" s="22"/>
      <c r="U13" s="22"/>
      <c r="V13" s="22"/>
      <c r="W13" s="22"/>
    </row>
    <row r="14" spans="1:23" s="40" customFormat="1" ht="19.5" customHeight="1" x14ac:dyDescent="0.25">
      <c r="A14" s="215" t="s">
        <v>73</v>
      </c>
      <c r="B14" s="217">
        <v>4</v>
      </c>
      <c r="C14" s="234" t="s">
        <v>16</v>
      </c>
      <c r="D14" s="214">
        <v>2</v>
      </c>
      <c r="E14" s="211" t="s">
        <v>25</v>
      </c>
      <c r="F14" s="236"/>
      <c r="G14" s="32" t="s">
        <v>26</v>
      </c>
      <c r="H14" s="33">
        <f>MIN($F$8:$F$31)</f>
        <v>0</v>
      </c>
      <c r="I14" s="34">
        <f>LOOKUP(H14,$P$9:$P$35,$S$9:$S$35)</f>
        <v>0</v>
      </c>
      <c r="J14" s="90">
        <f>'２月'!E35</f>
        <v>0</v>
      </c>
      <c r="K14" s="35">
        <f t="shared" si="0"/>
        <v>0</v>
      </c>
      <c r="L14" s="36">
        <f>IF(F14&lt;=K14,F14,K14)</f>
        <v>0</v>
      </c>
      <c r="M14" s="37"/>
      <c r="N14" s="37"/>
      <c r="O14" s="37"/>
      <c r="P14" s="46">
        <v>155000</v>
      </c>
      <c r="Q14" s="38" t="s">
        <v>31</v>
      </c>
      <c r="R14" s="46">
        <v>165000</v>
      </c>
      <c r="S14" s="47">
        <v>1300</v>
      </c>
      <c r="T14" s="37"/>
      <c r="U14" s="37"/>
      <c r="V14" s="37"/>
      <c r="W14" s="37"/>
    </row>
    <row r="15" spans="1:23" ht="19.5" customHeight="1" x14ac:dyDescent="0.25">
      <c r="A15" s="216"/>
      <c r="B15" s="218"/>
      <c r="C15" s="234"/>
      <c r="D15" s="214"/>
      <c r="E15" s="211"/>
      <c r="F15" s="237"/>
      <c r="G15" s="41" t="s">
        <v>30</v>
      </c>
      <c r="H15" s="42"/>
      <c r="I15" s="43"/>
      <c r="J15" s="82"/>
      <c r="K15" s="45">
        <f t="shared" si="0"/>
        <v>0</v>
      </c>
      <c r="L15" s="44">
        <f>IF(F14&lt;=K15,F14,K15)</f>
        <v>0</v>
      </c>
      <c r="M15" s="22"/>
      <c r="N15" s="22"/>
      <c r="O15" s="22"/>
      <c r="P15" s="46">
        <v>165000</v>
      </c>
      <c r="Q15" s="38" t="s">
        <v>31</v>
      </c>
      <c r="R15" s="46">
        <v>175000</v>
      </c>
      <c r="S15" s="47">
        <v>1380</v>
      </c>
      <c r="T15" s="22"/>
      <c r="U15" s="22"/>
      <c r="V15" s="22"/>
      <c r="W15" s="22"/>
    </row>
    <row r="16" spans="1:23" s="40" customFormat="1" ht="19.5" customHeight="1" x14ac:dyDescent="0.25">
      <c r="A16" s="215" t="s">
        <v>73</v>
      </c>
      <c r="B16" s="217">
        <v>4</v>
      </c>
      <c r="C16" s="234" t="s">
        <v>16</v>
      </c>
      <c r="D16" s="214">
        <v>3</v>
      </c>
      <c r="E16" s="211" t="s">
        <v>25</v>
      </c>
      <c r="F16" s="236"/>
      <c r="G16" s="32" t="s">
        <v>26</v>
      </c>
      <c r="H16" s="33">
        <f>MIN($F$8:$F$31)</f>
        <v>0</v>
      </c>
      <c r="I16" s="34">
        <f>LOOKUP(H16,$P$9:$P$35,$S$9:$S$35)</f>
        <v>0</v>
      </c>
      <c r="J16" s="90">
        <f>'３月'!E32</f>
        <v>0</v>
      </c>
      <c r="K16" s="35">
        <f t="shared" si="0"/>
        <v>0</v>
      </c>
      <c r="L16" s="36">
        <f>IF(F16&lt;=K16,F16,K16)</f>
        <v>0</v>
      </c>
      <c r="M16" s="37"/>
      <c r="N16" s="37"/>
      <c r="O16" s="37"/>
      <c r="P16" s="46">
        <v>175000</v>
      </c>
      <c r="Q16" s="38" t="s">
        <v>31</v>
      </c>
      <c r="R16" s="46">
        <v>185000</v>
      </c>
      <c r="S16" s="47">
        <v>1460</v>
      </c>
      <c r="T16" s="37"/>
      <c r="U16" s="37"/>
      <c r="V16" s="37"/>
      <c r="W16" s="37"/>
    </row>
    <row r="17" spans="1:23" ht="19.5" customHeight="1" x14ac:dyDescent="0.25">
      <c r="A17" s="216"/>
      <c r="B17" s="218"/>
      <c r="C17" s="234"/>
      <c r="D17" s="214"/>
      <c r="E17" s="211"/>
      <c r="F17" s="237"/>
      <c r="G17" s="41" t="s">
        <v>30</v>
      </c>
      <c r="H17" s="42"/>
      <c r="I17" s="43"/>
      <c r="J17" s="82"/>
      <c r="K17" s="45">
        <f t="shared" si="0"/>
        <v>0</v>
      </c>
      <c r="L17" s="44">
        <f>IF(F16&lt;=K17,F16,K17)</f>
        <v>0</v>
      </c>
      <c r="M17" s="22"/>
      <c r="N17" s="22"/>
      <c r="O17" s="22"/>
      <c r="P17" s="46">
        <v>185000</v>
      </c>
      <c r="Q17" s="38" t="s">
        <v>31</v>
      </c>
      <c r="R17" s="46">
        <v>195000</v>
      </c>
      <c r="S17" s="47">
        <v>1540</v>
      </c>
      <c r="T17" s="22"/>
      <c r="U17" s="22"/>
      <c r="V17" s="22"/>
      <c r="W17" s="22"/>
    </row>
    <row r="18" spans="1:23" s="40" customFormat="1" ht="19.5" customHeight="1" x14ac:dyDescent="0.25">
      <c r="A18" s="215" t="s">
        <v>73</v>
      </c>
      <c r="B18" s="217">
        <v>4</v>
      </c>
      <c r="C18" s="234" t="s">
        <v>16</v>
      </c>
      <c r="D18" s="214">
        <v>4</v>
      </c>
      <c r="E18" s="211" t="s">
        <v>25</v>
      </c>
      <c r="F18" s="236"/>
      <c r="G18" s="32" t="s">
        <v>26</v>
      </c>
      <c r="H18" s="33">
        <f>MIN($F$8:$F$31)</f>
        <v>0</v>
      </c>
      <c r="I18" s="34">
        <f>LOOKUP(H18,$P$9:$P$35,$S$9:$S$35)</f>
        <v>0</v>
      </c>
      <c r="J18" s="90">
        <f>'４月'!E32</f>
        <v>0</v>
      </c>
      <c r="K18" s="35">
        <f t="shared" si="0"/>
        <v>0</v>
      </c>
      <c r="L18" s="36">
        <f>IF(F18&lt;=K18,F18,K18)</f>
        <v>0</v>
      </c>
      <c r="M18" s="37"/>
      <c r="N18" s="37"/>
      <c r="O18" s="37"/>
      <c r="P18" s="46">
        <v>195000</v>
      </c>
      <c r="Q18" s="38" t="s">
        <v>31</v>
      </c>
      <c r="R18" s="46">
        <v>210000</v>
      </c>
      <c r="S18" s="47">
        <v>1620</v>
      </c>
      <c r="T18" s="37"/>
      <c r="U18" s="37"/>
      <c r="V18" s="37"/>
      <c r="W18" s="37"/>
    </row>
    <row r="19" spans="1:23" ht="19.5" customHeight="1" x14ac:dyDescent="0.25">
      <c r="A19" s="216"/>
      <c r="B19" s="218"/>
      <c r="C19" s="234"/>
      <c r="D19" s="214"/>
      <c r="E19" s="211"/>
      <c r="F19" s="237"/>
      <c r="G19" s="41" t="s">
        <v>30</v>
      </c>
      <c r="H19" s="42"/>
      <c r="I19" s="43"/>
      <c r="J19" s="82"/>
      <c r="K19" s="45">
        <f t="shared" si="0"/>
        <v>0</v>
      </c>
      <c r="L19" s="44">
        <f>IF(F18&lt;=K19,F18,K19)</f>
        <v>0</v>
      </c>
      <c r="M19" s="22"/>
      <c r="N19" s="22"/>
      <c r="O19" s="22"/>
      <c r="P19" s="46">
        <v>210000</v>
      </c>
      <c r="Q19" s="38" t="s">
        <v>31</v>
      </c>
      <c r="R19" s="46">
        <v>230000</v>
      </c>
      <c r="S19" s="47">
        <v>1780</v>
      </c>
      <c r="T19" s="22"/>
      <c r="U19" s="22"/>
      <c r="V19" s="22"/>
      <c r="W19" s="22"/>
    </row>
    <row r="20" spans="1:23" s="40" customFormat="1" ht="19.5" customHeight="1" x14ac:dyDescent="0.25">
      <c r="A20" s="215" t="s">
        <v>73</v>
      </c>
      <c r="B20" s="217">
        <v>4</v>
      </c>
      <c r="C20" s="234" t="s">
        <v>16</v>
      </c>
      <c r="D20" s="214">
        <v>5</v>
      </c>
      <c r="E20" s="211" t="s">
        <v>25</v>
      </c>
      <c r="F20" s="236"/>
      <c r="G20" s="32" t="s">
        <v>26</v>
      </c>
      <c r="H20" s="33">
        <f>MIN($F$8:$F$31)</f>
        <v>0</v>
      </c>
      <c r="I20" s="34">
        <f>LOOKUP(H20,$P$9:$P$35,$S$9:$S$35)</f>
        <v>0</v>
      </c>
      <c r="J20" s="90">
        <f>'５月'!E32</f>
        <v>0</v>
      </c>
      <c r="K20" s="35">
        <f t="shared" si="0"/>
        <v>0</v>
      </c>
      <c r="L20" s="36">
        <f>IF(F20&lt;=K20,F20,K20)</f>
        <v>0</v>
      </c>
      <c r="M20" s="37"/>
      <c r="N20" s="37"/>
      <c r="O20" s="37"/>
      <c r="P20" s="46">
        <v>230000</v>
      </c>
      <c r="Q20" s="38" t="s">
        <v>31</v>
      </c>
      <c r="R20" s="46">
        <v>250000</v>
      </c>
      <c r="S20" s="47">
        <v>1950</v>
      </c>
      <c r="T20" s="37"/>
      <c r="U20" s="37"/>
      <c r="V20" s="37"/>
      <c r="W20" s="37"/>
    </row>
    <row r="21" spans="1:23" ht="19.5" customHeight="1" x14ac:dyDescent="0.25">
      <c r="A21" s="216"/>
      <c r="B21" s="218"/>
      <c r="C21" s="234"/>
      <c r="D21" s="214"/>
      <c r="E21" s="211"/>
      <c r="F21" s="237"/>
      <c r="G21" s="41" t="s">
        <v>30</v>
      </c>
      <c r="H21" s="42"/>
      <c r="I21" s="43"/>
      <c r="J21" s="82"/>
      <c r="K21" s="45">
        <f t="shared" si="0"/>
        <v>0</v>
      </c>
      <c r="L21" s="44">
        <f>IF(F20&lt;=K21,F20,K21)</f>
        <v>0</v>
      </c>
      <c r="M21" s="22"/>
      <c r="N21" s="22"/>
      <c r="O21" s="22"/>
      <c r="P21" s="46">
        <v>250000</v>
      </c>
      <c r="Q21" s="38" t="s">
        <v>31</v>
      </c>
      <c r="R21" s="46">
        <v>270000</v>
      </c>
      <c r="S21" s="47">
        <v>2110</v>
      </c>
      <c r="T21" s="22"/>
      <c r="U21" s="22"/>
      <c r="V21" s="22"/>
      <c r="W21" s="22"/>
    </row>
    <row r="22" spans="1:23" s="40" customFormat="1" ht="19.5" customHeight="1" x14ac:dyDescent="0.25">
      <c r="A22" s="215" t="s">
        <v>73</v>
      </c>
      <c r="B22" s="217">
        <v>4</v>
      </c>
      <c r="C22" s="234" t="s">
        <v>16</v>
      </c>
      <c r="D22" s="214">
        <v>6</v>
      </c>
      <c r="E22" s="211" t="s">
        <v>25</v>
      </c>
      <c r="F22" s="236"/>
      <c r="G22" s="32" t="s">
        <v>26</v>
      </c>
      <c r="H22" s="33">
        <f>MIN($F$8:$F$31)</f>
        <v>0</v>
      </c>
      <c r="I22" s="34">
        <f>LOOKUP(H22,$P$9:$P$35,$S$9:$S$35)</f>
        <v>0</v>
      </c>
      <c r="J22" s="90">
        <f>'６月'!E32</f>
        <v>0</v>
      </c>
      <c r="K22" s="35">
        <f t="shared" si="0"/>
        <v>0</v>
      </c>
      <c r="L22" s="36">
        <f>IF(F22&lt;=K22,F22,K22)</f>
        <v>0</v>
      </c>
      <c r="M22" s="37"/>
      <c r="N22" s="37"/>
      <c r="O22" s="37"/>
      <c r="P22" s="46">
        <v>270000</v>
      </c>
      <c r="Q22" s="38" t="s">
        <v>31</v>
      </c>
      <c r="R22" s="46">
        <v>290000</v>
      </c>
      <c r="S22" s="47">
        <v>2270</v>
      </c>
      <c r="T22" s="37"/>
      <c r="U22" s="37"/>
      <c r="V22" s="37"/>
      <c r="W22" s="37"/>
    </row>
    <row r="23" spans="1:23" ht="19.5" customHeight="1" x14ac:dyDescent="0.25">
      <c r="A23" s="216"/>
      <c r="B23" s="218"/>
      <c r="C23" s="234"/>
      <c r="D23" s="214"/>
      <c r="E23" s="211"/>
      <c r="F23" s="237"/>
      <c r="G23" s="41" t="s">
        <v>30</v>
      </c>
      <c r="H23" s="42"/>
      <c r="I23" s="43"/>
      <c r="J23" s="82"/>
      <c r="K23" s="45">
        <f t="shared" si="0"/>
        <v>0</v>
      </c>
      <c r="L23" s="44">
        <f>IF(F22&lt;=K23,F22,K23)</f>
        <v>0</v>
      </c>
      <c r="M23" s="22"/>
      <c r="N23" s="22"/>
      <c r="O23" s="22"/>
      <c r="P23" s="46">
        <v>290000</v>
      </c>
      <c r="Q23" s="38" t="s">
        <v>31</v>
      </c>
      <c r="R23" s="46">
        <v>310000</v>
      </c>
      <c r="S23" s="47">
        <v>2430</v>
      </c>
      <c r="T23" s="22"/>
      <c r="U23" s="22"/>
      <c r="V23" s="22"/>
      <c r="W23" s="22"/>
    </row>
    <row r="24" spans="1:23" s="40" customFormat="1" ht="19.5" customHeight="1" x14ac:dyDescent="0.25">
      <c r="A24" s="215" t="s">
        <v>73</v>
      </c>
      <c r="B24" s="217">
        <v>4</v>
      </c>
      <c r="C24" s="234" t="s">
        <v>16</v>
      </c>
      <c r="D24" s="214">
        <v>7</v>
      </c>
      <c r="E24" s="211" t="s">
        <v>25</v>
      </c>
      <c r="F24" s="235"/>
      <c r="G24" s="32" t="s">
        <v>26</v>
      </c>
      <c r="H24" s="33">
        <f>MIN($F$8:$F$31)</f>
        <v>0</v>
      </c>
      <c r="I24" s="34">
        <f>LOOKUP(H24,$P$9:$P$35,$S$9:$S$35)</f>
        <v>0</v>
      </c>
      <c r="J24" s="90">
        <f>'７月'!E32</f>
        <v>0</v>
      </c>
      <c r="K24" s="35">
        <f t="shared" si="0"/>
        <v>0</v>
      </c>
      <c r="L24" s="36">
        <f>IF(F24&lt;=K24,F24,K24)</f>
        <v>0</v>
      </c>
      <c r="M24" s="37"/>
      <c r="N24" s="37"/>
      <c r="O24" s="37"/>
      <c r="P24" s="46">
        <v>310000</v>
      </c>
      <c r="Q24" s="38" t="s">
        <v>31</v>
      </c>
      <c r="R24" s="46">
        <v>330000</v>
      </c>
      <c r="S24" s="47">
        <v>2600</v>
      </c>
      <c r="T24" s="37"/>
      <c r="U24" s="37"/>
      <c r="V24" s="37"/>
      <c r="W24" s="37"/>
    </row>
    <row r="25" spans="1:23" ht="19.5" customHeight="1" x14ac:dyDescent="0.25">
      <c r="A25" s="216"/>
      <c r="B25" s="218"/>
      <c r="C25" s="234"/>
      <c r="D25" s="214"/>
      <c r="E25" s="211"/>
      <c r="F25" s="235"/>
      <c r="G25" s="41" t="s">
        <v>30</v>
      </c>
      <c r="H25" s="42"/>
      <c r="I25" s="43"/>
      <c r="J25" s="82"/>
      <c r="K25" s="45">
        <f t="shared" si="0"/>
        <v>0</v>
      </c>
      <c r="L25" s="44">
        <f>IF(F24&lt;=K25,F24,K25)</f>
        <v>0</v>
      </c>
      <c r="M25" s="22"/>
      <c r="N25" s="22"/>
      <c r="O25" s="22"/>
      <c r="P25" s="46">
        <v>330000</v>
      </c>
      <c r="Q25" s="38" t="s">
        <v>31</v>
      </c>
      <c r="R25" s="46">
        <v>350000</v>
      </c>
      <c r="S25" s="47">
        <v>2760</v>
      </c>
      <c r="T25" s="22"/>
      <c r="U25" s="22"/>
      <c r="V25" s="22"/>
      <c r="W25" s="22"/>
    </row>
    <row r="26" spans="1:23" s="40" customFormat="1" ht="19.5" customHeight="1" x14ac:dyDescent="0.25">
      <c r="A26" s="215" t="s">
        <v>73</v>
      </c>
      <c r="B26" s="217">
        <v>4</v>
      </c>
      <c r="C26" s="234" t="s">
        <v>16</v>
      </c>
      <c r="D26" s="214">
        <v>8</v>
      </c>
      <c r="E26" s="211" t="s">
        <v>25</v>
      </c>
      <c r="F26" s="235"/>
      <c r="G26" s="32" t="s">
        <v>26</v>
      </c>
      <c r="H26" s="33">
        <f>MIN($F$8:$F$31)</f>
        <v>0</v>
      </c>
      <c r="I26" s="34">
        <f>LOOKUP(H26,$P$9:$P$35,$S$9:$S$35)</f>
        <v>0</v>
      </c>
      <c r="J26" s="90">
        <f>'８月'!E32</f>
        <v>0</v>
      </c>
      <c r="K26" s="35">
        <f t="shared" si="0"/>
        <v>0</v>
      </c>
      <c r="L26" s="36">
        <f>IF(F26&lt;=K26,F26,K26)</f>
        <v>0</v>
      </c>
      <c r="M26" s="37"/>
      <c r="N26" s="37"/>
      <c r="O26" s="37"/>
      <c r="P26" s="46">
        <v>350000</v>
      </c>
      <c r="Q26" s="38" t="s">
        <v>31</v>
      </c>
      <c r="R26" s="46">
        <v>370000</v>
      </c>
      <c r="S26" s="47">
        <v>2920</v>
      </c>
      <c r="T26" s="37"/>
      <c r="U26" s="37"/>
      <c r="V26" s="37"/>
      <c r="W26" s="37"/>
    </row>
    <row r="27" spans="1:23" ht="19.5" customHeight="1" x14ac:dyDescent="0.25">
      <c r="A27" s="216"/>
      <c r="B27" s="218"/>
      <c r="C27" s="234"/>
      <c r="D27" s="214"/>
      <c r="E27" s="211"/>
      <c r="F27" s="235"/>
      <c r="G27" s="41" t="s">
        <v>30</v>
      </c>
      <c r="H27" s="42"/>
      <c r="I27" s="43"/>
      <c r="J27" s="83"/>
      <c r="K27" s="45">
        <f t="shared" si="0"/>
        <v>0</v>
      </c>
      <c r="L27" s="44">
        <f>IF(F26&lt;=K27,F26,K27)</f>
        <v>0</v>
      </c>
      <c r="M27" s="22"/>
      <c r="N27" s="22"/>
      <c r="O27" s="22"/>
      <c r="P27" s="46">
        <v>370000</v>
      </c>
      <c r="Q27" s="38" t="s">
        <v>31</v>
      </c>
      <c r="R27" s="46">
        <v>395000</v>
      </c>
      <c r="S27" s="47">
        <v>3080</v>
      </c>
      <c r="T27" s="22"/>
      <c r="U27" s="22"/>
      <c r="V27" s="22"/>
      <c r="W27" s="22"/>
    </row>
    <row r="28" spans="1:23" s="40" customFormat="1" ht="19.5" customHeight="1" x14ac:dyDescent="0.25">
      <c r="A28" s="215" t="s">
        <v>73</v>
      </c>
      <c r="B28" s="233">
        <v>4</v>
      </c>
      <c r="C28" s="234" t="s">
        <v>16</v>
      </c>
      <c r="D28" s="233">
        <v>9</v>
      </c>
      <c r="E28" s="211" t="s">
        <v>25</v>
      </c>
      <c r="F28" s="235"/>
      <c r="G28" s="32" t="s">
        <v>26</v>
      </c>
      <c r="H28" s="33">
        <f>MIN($F$8:$F$31)</f>
        <v>0</v>
      </c>
      <c r="I28" s="34">
        <f>LOOKUP(H28,$P$9:$P$35,$S$9:$S$35)</f>
        <v>0</v>
      </c>
      <c r="J28" s="90">
        <f>'９月'!E32</f>
        <v>0</v>
      </c>
      <c r="K28" s="35">
        <f t="shared" si="0"/>
        <v>0</v>
      </c>
      <c r="L28" s="36">
        <f>IF(F28&lt;=K28,F28,K28)</f>
        <v>0</v>
      </c>
      <c r="M28" s="37"/>
      <c r="N28" s="37"/>
      <c r="O28" s="37"/>
      <c r="P28" s="46">
        <v>395000</v>
      </c>
      <c r="Q28" s="38" t="s">
        <v>31</v>
      </c>
      <c r="R28" s="46">
        <v>425000</v>
      </c>
      <c r="S28" s="47">
        <v>3330</v>
      </c>
      <c r="T28" s="37"/>
      <c r="U28" s="37"/>
      <c r="V28" s="37"/>
      <c r="W28" s="37"/>
    </row>
    <row r="29" spans="1:23" ht="19.5" customHeight="1" x14ac:dyDescent="0.25">
      <c r="A29" s="216"/>
      <c r="B29" s="233"/>
      <c r="C29" s="234"/>
      <c r="D29" s="233"/>
      <c r="E29" s="211"/>
      <c r="F29" s="235"/>
      <c r="G29" s="41" t="s">
        <v>30</v>
      </c>
      <c r="H29" s="42"/>
      <c r="I29" s="43"/>
      <c r="J29" s="82"/>
      <c r="K29" s="45">
        <f t="shared" si="0"/>
        <v>0</v>
      </c>
      <c r="L29" s="44">
        <f>IF(F28&lt;=K29,F28,K29)</f>
        <v>0</v>
      </c>
      <c r="M29" s="22"/>
      <c r="N29" s="22"/>
      <c r="O29" s="22"/>
      <c r="P29" s="46">
        <v>425000</v>
      </c>
      <c r="Q29" s="38" t="s">
        <v>31</v>
      </c>
      <c r="R29" s="46">
        <v>455000</v>
      </c>
      <c r="S29" s="47">
        <v>3570</v>
      </c>
      <c r="T29" s="22"/>
      <c r="U29" s="22"/>
      <c r="V29" s="22"/>
      <c r="W29" s="22"/>
    </row>
    <row r="30" spans="1:23" s="40" customFormat="1" ht="19.5" customHeight="1" x14ac:dyDescent="0.25">
      <c r="A30" s="205"/>
      <c r="B30" s="233"/>
      <c r="C30" s="234" t="s">
        <v>16</v>
      </c>
      <c r="D30" s="233"/>
      <c r="E30" s="211" t="s">
        <v>25</v>
      </c>
      <c r="F30" s="235"/>
      <c r="G30" s="32" t="s">
        <v>26</v>
      </c>
      <c r="H30" s="33">
        <f>MIN($F$8:$F$31)</f>
        <v>0</v>
      </c>
      <c r="I30" s="34">
        <f>LOOKUP(H30,$P$9:$P$35,$S$9:$S$35)</f>
        <v>0</v>
      </c>
      <c r="J30" s="90"/>
      <c r="K30" s="35">
        <f t="shared" si="0"/>
        <v>0</v>
      </c>
      <c r="L30" s="36">
        <f>IF(F30&lt;=K30,F30,K30)</f>
        <v>0</v>
      </c>
      <c r="M30" s="37"/>
      <c r="N30" s="37"/>
      <c r="O30" s="37"/>
      <c r="P30" s="46">
        <v>455000</v>
      </c>
      <c r="Q30" s="38" t="s">
        <v>31</v>
      </c>
      <c r="R30" s="46">
        <v>485000</v>
      </c>
      <c r="S30" s="47">
        <v>3820</v>
      </c>
      <c r="T30" s="37"/>
      <c r="U30" s="37"/>
      <c r="V30" s="37"/>
      <c r="W30" s="37"/>
    </row>
    <row r="31" spans="1:23" ht="19.5" customHeight="1" x14ac:dyDescent="0.25">
      <c r="A31" s="205"/>
      <c r="B31" s="233"/>
      <c r="C31" s="234"/>
      <c r="D31" s="233"/>
      <c r="E31" s="211"/>
      <c r="F31" s="235"/>
      <c r="G31" s="41" t="s">
        <v>30</v>
      </c>
      <c r="H31" s="42"/>
      <c r="I31" s="43"/>
      <c r="J31" s="82"/>
      <c r="K31" s="45">
        <f t="shared" si="0"/>
        <v>0</v>
      </c>
      <c r="L31" s="44">
        <f>IF(F30&lt;=K31,F30,K31)</f>
        <v>0</v>
      </c>
      <c r="M31" s="22"/>
      <c r="N31" s="22"/>
      <c r="O31" s="22"/>
      <c r="P31" s="46">
        <v>485000</v>
      </c>
      <c r="Q31" s="38" t="s">
        <v>31</v>
      </c>
      <c r="R31" s="46">
        <v>515000</v>
      </c>
      <c r="S31" s="47">
        <v>4060</v>
      </c>
      <c r="T31" s="22"/>
      <c r="U31" s="22"/>
      <c r="V31" s="22"/>
      <c r="W31" s="22"/>
    </row>
    <row r="32" spans="1:23" ht="19.5" customHeight="1" thickBot="1" x14ac:dyDescent="0.3">
      <c r="A32" s="48"/>
      <c r="B32" s="48"/>
      <c r="C32" s="48"/>
      <c r="D32" s="48"/>
      <c r="E32" s="49"/>
      <c r="F32" s="48"/>
      <c r="G32" s="50"/>
      <c r="H32" s="50"/>
      <c r="I32" s="48"/>
      <c r="J32" s="48"/>
      <c r="K32" s="48"/>
      <c r="L32" s="48"/>
      <c r="M32" s="22"/>
      <c r="N32" s="22"/>
      <c r="O32" s="22"/>
      <c r="P32" s="46">
        <v>515000</v>
      </c>
      <c r="Q32" s="38" t="s">
        <v>31</v>
      </c>
      <c r="R32" s="46">
        <v>545000</v>
      </c>
      <c r="S32" s="47">
        <v>4300</v>
      </c>
      <c r="T32" s="22"/>
      <c r="U32" s="22"/>
      <c r="V32" s="22"/>
      <c r="W32" s="22"/>
    </row>
    <row r="33" spans="1:23" ht="19.5" customHeight="1" x14ac:dyDescent="0.25">
      <c r="A33" s="200" t="s">
        <v>32</v>
      </c>
      <c r="B33" s="201"/>
      <c r="C33" s="201"/>
      <c r="D33" s="201"/>
      <c r="E33" s="201"/>
      <c r="F33" s="201"/>
      <c r="G33" s="51" t="s">
        <v>26</v>
      </c>
      <c r="H33" s="51"/>
      <c r="I33" s="52"/>
      <c r="J33" s="84">
        <f>J8+J10+J12+J14+J16+J18+J20+J22+J24+J26+J28+J30</f>
        <v>0</v>
      </c>
      <c r="K33" s="53">
        <f>K8+K10+K12+K14+K16+K18+K20+K22+K24+K26+K28+K30</f>
        <v>0</v>
      </c>
      <c r="L33" s="54">
        <f>L8+L10+L12+L14+L16+L18+L20+L22+L24+L26+L28+L30</f>
        <v>0</v>
      </c>
      <c r="M33" s="22"/>
      <c r="N33" s="22"/>
      <c r="O33" s="22"/>
      <c r="P33" s="46">
        <v>545000</v>
      </c>
      <c r="Q33" s="38" t="s">
        <v>31</v>
      </c>
      <c r="R33" s="59">
        <v>575000</v>
      </c>
      <c r="S33" s="47">
        <v>4550</v>
      </c>
      <c r="T33" s="22"/>
      <c r="U33" s="22"/>
      <c r="V33" s="22"/>
      <c r="W33" s="22"/>
    </row>
    <row r="34" spans="1:23" ht="19.5" customHeight="1" thickBot="1" x14ac:dyDescent="0.3">
      <c r="A34" s="202"/>
      <c r="B34" s="203"/>
      <c r="C34" s="203"/>
      <c r="D34" s="203"/>
      <c r="E34" s="203"/>
      <c r="F34" s="203"/>
      <c r="G34" s="55" t="s">
        <v>30</v>
      </c>
      <c r="H34" s="55"/>
      <c r="I34" s="56"/>
      <c r="J34" s="85">
        <f>J9+J11+J13+J15+J17+J19+J21+J23+J25+J27+J29+J31</f>
        <v>0</v>
      </c>
      <c r="K34" s="58">
        <f t="shared" ref="K34:L34" si="1">K9+K11+K13+K15+K17+K19+K21+K23+K25+K27+K29+K31</f>
        <v>0</v>
      </c>
      <c r="L34" s="142">
        <f t="shared" si="1"/>
        <v>0</v>
      </c>
      <c r="M34" s="22"/>
      <c r="N34" s="22"/>
      <c r="O34" s="22"/>
      <c r="P34" s="59">
        <v>575000</v>
      </c>
      <c r="Q34" s="38" t="s">
        <v>31</v>
      </c>
      <c r="R34" s="59">
        <v>605000</v>
      </c>
      <c r="S34" s="60">
        <v>4790</v>
      </c>
      <c r="T34" s="22"/>
      <c r="U34" s="22"/>
      <c r="V34" s="22"/>
      <c r="W34" s="22"/>
    </row>
    <row r="35" spans="1:23" ht="19.5" customHeight="1" x14ac:dyDescent="0.25">
      <c r="A35" s="48"/>
      <c r="B35" s="48"/>
      <c r="C35" s="48"/>
      <c r="D35" s="48"/>
      <c r="E35" s="49"/>
      <c r="F35" s="48"/>
      <c r="G35" s="50"/>
      <c r="H35" s="50"/>
      <c r="I35" s="48"/>
      <c r="J35" s="48"/>
      <c r="K35" s="48"/>
      <c r="L35" s="48"/>
      <c r="M35" s="22"/>
      <c r="N35" s="22"/>
      <c r="O35" s="22"/>
      <c r="P35" s="59">
        <v>605000</v>
      </c>
      <c r="Q35" s="38" t="s">
        <v>31</v>
      </c>
      <c r="R35" s="61"/>
      <c r="S35" s="60">
        <v>5040</v>
      </c>
    </row>
    <row r="36" spans="1:23" ht="19.5" customHeight="1" x14ac:dyDescent="0.25">
      <c r="A36" s="48"/>
      <c r="B36" s="48"/>
      <c r="C36" s="48"/>
      <c r="D36" s="48"/>
      <c r="E36" s="49"/>
      <c r="F36" s="48"/>
      <c r="G36" s="50"/>
      <c r="H36" s="50"/>
      <c r="I36" s="48"/>
      <c r="J36" s="48"/>
      <c r="K36" s="48"/>
      <c r="L36" s="48"/>
      <c r="M36" s="22"/>
      <c r="N36" s="22"/>
      <c r="O36" s="22"/>
    </row>
    <row r="37" spans="1:23" ht="19.5" customHeight="1" x14ac:dyDescent="0.25"/>
    <row r="38" spans="1:23" ht="19.5" customHeight="1" x14ac:dyDescent="0.25"/>
    <row r="39" spans="1:23" ht="19.5" customHeight="1" x14ac:dyDescent="0.25"/>
    <row r="40" spans="1:23" ht="19.5" customHeight="1" x14ac:dyDescent="0.25"/>
    <row r="41" spans="1:23" ht="19.5" customHeight="1" x14ac:dyDescent="0.25"/>
    <row r="42" spans="1:23" ht="19.5" customHeight="1" x14ac:dyDescent="0.25"/>
    <row r="43" spans="1:23" ht="19.5" customHeight="1" x14ac:dyDescent="0.25"/>
    <row r="44" spans="1:23" ht="9.75" customHeight="1" x14ac:dyDescent="0.25"/>
    <row r="45" spans="1:23" ht="19.5" customHeight="1" x14ac:dyDescent="0.25"/>
    <row r="46" spans="1:23" ht="9.75" customHeight="1" x14ac:dyDescent="0.25"/>
    <row r="47" spans="1:23" ht="21.75" customHeight="1" x14ac:dyDescent="0.25"/>
  </sheetData>
  <sheetProtection formatCells="0" selectLockedCells="1"/>
  <mergeCells count="82">
    <mergeCell ref="B20:B21"/>
    <mergeCell ref="B18:B19"/>
    <mergeCell ref="B16:B17"/>
    <mergeCell ref="B14:B15"/>
    <mergeCell ref="P7:R7"/>
    <mergeCell ref="F14:F15"/>
    <mergeCell ref="C16:C17"/>
    <mergeCell ref="D16:D17"/>
    <mergeCell ref="E16:E17"/>
    <mergeCell ref="A3:L3"/>
    <mergeCell ref="A4:L4"/>
    <mergeCell ref="A7:C7"/>
    <mergeCell ref="D7:E7"/>
    <mergeCell ref="C8:C9"/>
    <mergeCell ref="D8:D9"/>
    <mergeCell ref="E8:E9"/>
    <mergeCell ref="A8:A9"/>
    <mergeCell ref="B8:B9"/>
    <mergeCell ref="A6:C6"/>
    <mergeCell ref="D6:L6"/>
    <mergeCell ref="A5:C5"/>
    <mergeCell ref="D5:L5"/>
    <mergeCell ref="F8:F9"/>
    <mergeCell ref="A10:A11"/>
    <mergeCell ref="A12:A13"/>
    <mergeCell ref="B12:B13"/>
    <mergeCell ref="B10:B11"/>
    <mergeCell ref="F12:F13"/>
    <mergeCell ref="C10:C11"/>
    <mergeCell ref="D10:D11"/>
    <mergeCell ref="E10:E11"/>
    <mergeCell ref="F10:F11"/>
    <mergeCell ref="C12:C13"/>
    <mergeCell ref="D12:D13"/>
    <mergeCell ref="E12:E13"/>
    <mergeCell ref="A14:A15"/>
    <mergeCell ref="A16:A17"/>
    <mergeCell ref="A18:A19"/>
    <mergeCell ref="A20:A21"/>
    <mergeCell ref="F20:F21"/>
    <mergeCell ref="C18:C19"/>
    <mergeCell ref="D18:D19"/>
    <mergeCell ref="E18:E19"/>
    <mergeCell ref="F18:F19"/>
    <mergeCell ref="C20:C21"/>
    <mergeCell ref="D20:D21"/>
    <mergeCell ref="E20:E21"/>
    <mergeCell ref="F16:F17"/>
    <mergeCell ref="C14:C15"/>
    <mergeCell ref="D14:D15"/>
    <mergeCell ref="E14:E15"/>
    <mergeCell ref="F24:F25"/>
    <mergeCell ref="C22:C23"/>
    <mergeCell ref="D22:D23"/>
    <mergeCell ref="E22:E23"/>
    <mergeCell ref="F22:F23"/>
    <mergeCell ref="C24:C25"/>
    <mergeCell ref="D24:D25"/>
    <mergeCell ref="E24:E25"/>
    <mergeCell ref="A22:A23"/>
    <mergeCell ref="A24:A25"/>
    <mergeCell ref="A26:A27"/>
    <mergeCell ref="B26:B27"/>
    <mergeCell ref="B24:B25"/>
    <mergeCell ref="B22:B23"/>
    <mergeCell ref="A28:A29"/>
    <mergeCell ref="B28:B29"/>
    <mergeCell ref="C28:C29"/>
    <mergeCell ref="D28:D29"/>
    <mergeCell ref="E28:E29"/>
    <mergeCell ref="F28:F29"/>
    <mergeCell ref="C26:C27"/>
    <mergeCell ref="D26:D27"/>
    <mergeCell ref="E26:E27"/>
    <mergeCell ref="F26:F27"/>
    <mergeCell ref="A33:F34"/>
    <mergeCell ref="A30:A31"/>
    <mergeCell ref="B30:B31"/>
    <mergeCell ref="C30:C31"/>
    <mergeCell ref="D30:D31"/>
    <mergeCell ref="E30:E31"/>
    <mergeCell ref="F30:F31"/>
  </mergeCells>
  <phoneticPr fontId="3"/>
  <printOptions horizontalCentered="1"/>
  <pageMargins left="0.43307086614173229" right="0.17" top="0.78740157480314965" bottom="0.78740157480314965" header="0.51181102362204722" footer="0.51181102362204722"/>
  <pageSetup paperSize="9" orientation="portrait" r:id="rId1"/>
  <headerFooter alignWithMargins="0"/>
  <ignoredErrors>
    <ignoredError sqref="K12" evalError="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36"/>
  <sheetViews>
    <sheetView zoomScale="75" zoomScaleNormal="75" zoomScaleSheetLayoutView="50" workbookViewId="0">
      <selection activeCell="B1" sqref="B1"/>
    </sheetView>
  </sheetViews>
  <sheetFormatPr defaultColWidth="11.3828125" defaultRowHeight="13.3" x14ac:dyDescent="0.25"/>
  <cols>
    <col min="1" max="1" width="16.765625" style="6" customWidth="1"/>
    <col min="2" max="2" width="11.15234375" style="6" customWidth="1"/>
    <col min="3" max="3" width="3.765625" style="1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2" width="11.3828125" style="6"/>
    <col min="13" max="13" width="12.765625" style="6" customWidth="1"/>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125</v>
      </c>
      <c r="C1" s="242" t="s">
        <v>85</v>
      </c>
      <c r="D1" s="242"/>
      <c r="E1" s="242"/>
      <c r="F1" s="242"/>
      <c r="G1" s="242"/>
      <c r="H1" s="242"/>
      <c r="I1" s="242"/>
      <c r="J1" s="242"/>
      <c r="K1" s="242"/>
    </row>
    <row r="2" spans="1:15" ht="30" customHeight="1" x14ac:dyDescent="0.25">
      <c r="C2" s="242"/>
      <c r="D2" s="242"/>
      <c r="E2" s="242"/>
      <c r="F2" s="242"/>
      <c r="G2" s="242"/>
      <c r="H2" s="242"/>
      <c r="I2" s="242"/>
      <c r="J2" s="242"/>
      <c r="K2" s="242"/>
    </row>
    <row r="3" spans="1:15" ht="30" customHeight="1" x14ac:dyDescent="0.25">
      <c r="A3" s="5" t="s">
        <v>13</v>
      </c>
      <c r="B3" s="243" t="str">
        <f>'人件費シート　○○太郎'!D5</f>
        <v>株式会社×××</v>
      </c>
      <c r="C3" s="243"/>
      <c r="D3" s="243"/>
      <c r="E3" s="92"/>
      <c r="F3" s="92"/>
      <c r="G3" s="92"/>
      <c r="H3" s="92"/>
      <c r="I3" s="92"/>
      <c r="J3" s="92"/>
      <c r="K3" s="92"/>
    </row>
    <row r="4" spans="1:15" ht="30" customHeight="1" x14ac:dyDescent="0.25">
      <c r="A4" s="7" t="s">
        <v>2</v>
      </c>
      <c r="B4" s="243" t="str">
        <f ca="1">'人件費シート　○○太郎'!D6</f>
        <v>人件費シート　○○太郎</v>
      </c>
      <c r="C4" s="243"/>
      <c r="D4" s="243"/>
      <c r="E4" s="8"/>
      <c r="F4" s="8"/>
      <c r="G4" s="8"/>
    </row>
    <row r="5" spans="1:15" ht="30" customHeight="1" x14ac:dyDescent="0.25">
      <c r="A5" s="10" t="s">
        <v>49</v>
      </c>
      <c r="B5" s="244">
        <f>'人件費シート　○○太郎'!I8</f>
        <v>0</v>
      </c>
      <c r="C5" s="244"/>
      <c r="D5" s="244"/>
      <c r="E5" s="8"/>
      <c r="F5" s="8"/>
      <c r="G5" s="8"/>
    </row>
    <row r="6" spans="1:15" ht="30" customHeight="1" x14ac:dyDescent="0.25">
      <c r="A6" s="10" t="s">
        <v>64</v>
      </c>
      <c r="B6" s="134">
        <v>15</v>
      </c>
      <c r="C6" s="134" t="s">
        <v>65</v>
      </c>
      <c r="D6" s="135"/>
      <c r="E6" s="8"/>
      <c r="F6" s="8"/>
      <c r="G6" s="8"/>
    </row>
    <row r="7" spans="1:15" ht="30" customHeight="1" thickBot="1" x14ac:dyDescent="0.3">
      <c r="A7" s="11" t="s">
        <v>50</v>
      </c>
    </row>
    <row r="8" spans="1:15" s="12" customFormat="1" ht="24" customHeight="1" x14ac:dyDescent="0.25">
      <c r="A8" s="245" t="s">
        <v>11</v>
      </c>
      <c r="B8" s="247" t="s">
        <v>10</v>
      </c>
      <c r="C8" s="247"/>
      <c r="D8" s="247"/>
      <c r="E8" s="249" t="s">
        <v>9</v>
      </c>
      <c r="F8" s="250"/>
      <c r="G8" s="250"/>
      <c r="H8" s="251"/>
      <c r="I8" s="249" t="s">
        <v>8</v>
      </c>
      <c r="J8" s="251"/>
      <c r="K8" s="105" t="s">
        <v>7</v>
      </c>
      <c r="L8" s="264" t="s">
        <v>42</v>
      </c>
      <c r="M8" s="257" t="s">
        <v>59</v>
      </c>
      <c r="N8" s="258" t="s">
        <v>62</v>
      </c>
      <c r="O8" s="259" t="s">
        <v>63</v>
      </c>
    </row>
    <row r="9" spans="1:15" s="12" customFormat="1" ht="24" customHeight="1" x14ac:dyDescent="0.25">
      <c r="A9" s="246"/>
      <c r="B9" s="248"/>
      <c r="C9" s="248"/>
      <c r="D9" s="248"/>
      <c r="E9" s="252"/>
      <c r="F9" s="253"/>
      <c r="G9" s="253"/>
      <c r="H9" s="254"/>
      <c r="I9" s="255"/>
      <c r="J9" s="256"/>
      <c r="K9" s="106" t="s">
        <v>51</v>
      </c>
      <c r="L9" s="265"/>
      <c r="M9" s="257"/>
      <c r="N9" s="258"/>
      <c r="O9" s="258"/>
    </row>
    <row r="10" spans="1:15" ht="46.5" customHeight="1" x14ac:dyDescent="0.25">
      <c r="A10" s="146" t="s">
        <v>86</v>
      </c>
      <c r="B10" s="143">
        <v>0.375</v>
      </c>
      <c r="C10" s="13" t="s">
        <v>52</v>
      </c>
      <c r="D10" s="144">
        <v>0.75</v>
      </c>
      <c r="E10" s="110">
        <f>IFERROR(HOUR(O10),"")</f>
        <v>8</v>
      </c>
      <c r="F10" s="98" t="s">
        <v>53</v>
      </c>
      <c r="G10" s="104">
        <f>IFERROR(MINUTE(O10),"")</f>
        <v>0</v>
      </c>
      <c r="H10" s="99" t="s">
        <v>54</v>
      </c>
      <c r="I10" s="111">
        <f>IFERROR((E10+G10/60)*$B$5,"")</f>
        <v>0</v>
      </c>
      <c r="J10" s="14" t="s">
        <v>0</v>
      </c>
      <c r="K10" s="139" t="s">
        <v>66</v>
      </c>
      <c r="L10" s="107"/>
      <c r="M10" s="109">
        <v>4.1666666666666664E-2</v>
      </c>
      <c r="N10" s="91">
        <f>IFERROR(D10-B10-M10,"")</f>
        <v>0.33333333333333331</v>
      </c>
      <c r="O10" s="91">
        <f>IFERROR(IF(N10&gt;0,FLOOR(N10,"0:30"),""),"")</f>
        <v>0.33333333333333331</v>
      </c>
    </row>
    <row r="11" spans="1:15" ht="46.5" customHeight="1" x14ac:dyDescent="0.25">
      <c r="A11" s="146" t="s">
        <v>87</v>
      </c>
      <c r="B11" s="143">
        <v>0.375</v>
      </c>
      <c r="C11" s="13" t="s">
        <v>56</v>
      </c>
      <c r="D11" s="144">
        <v>0.71527777777777779</v>
      </c>
      <c r="E11" s="97">
        <f t="shared" ref="E11:E32" si="0">IFERROR(HOUR(O11),"")</f>
        <v>7</v>
      </c>
      <c r="F11" s="98" t="s">
        <v>57</v>
      </c>
      <c r="G11" s="104">
        <f t="shared" ref="G11:G32" si="1">IFERROR(MINUTE(O11),"")</f>
        <v>0</v>
      </c>
      <c r="H11" s="99" t="s">
        <v>54</v>
      </c>
      <c r="I11" s="111">
        <f t="shared" ref="I11:I32" si="2">IFERROR((E11+G11/60)*$B$5,"")</f>
        <v>0</v>
      </c>
      <c r="J11" s="14" t="s">
        <v>0</v>
      </c>
      <c r="K11" s="139" t="s">
        <v>68</v>
      </c>
      <c r="L11" s="107"/>
      <c r="M11" s="109">
        <v>4.1666666666666664E-2</v>
      </c>
      <c r="N11" s="91">
        <f t="shared" ref="N11:N32" si="3">IFERROR(D11-B11-M11,"")</f>
        <v>0.2986111111111111</v>
      </c>
      <c r="O11" s="91">
        <f t="shared" ref="O11:O32" si="4">IFERROR(IF(N11&gt;0,FLOOR(N11,"0:30"),""),"")</f>
        <v>0.29166666666666663</v>
      </c>
    </row>
    <row r="12" spans="1:15" ht="46.5" customHeight="1" x14ac:dyDescent="0.25">
      <c r="A12" s="146" t="s">
        <v>88</v>
      </c>
      <c r="B12" s="143">
        <v>0.375</v>
      </c>
      <c r="C12" s="13" t="s">
        <v>56</v>
      </c>
      <c r="D12" s="144">
        <v>0.5</v>
      </c>
      <c r="E12" s="97">
        <f t="shared" si="0"/>
        <v>3</v>
      </c>
      <c r="F12" s="98" t="s">
        <v>57</v>
      </c>
      <c r="G12" s="104">
        <f t="shared" si="1"/>
        <v>0</v>
      </c>
      <c r="H12" s="99" t="s">
        <v>54</v>
      </c>
      <c r="I12" s="111">
        <f t="shared" si="2"/>
        <v>0</v>
      </c>
      <c r="J12" s="14" t="s">
        <v>0</v>
      </c>
      <c r="K12" s="139" t="s">
        <v>67</v>
      </c>
      <c r="L12" s="107"/>
      <c r="M12" s="109">
        <v>0</v>
      </c>
      <c r="N12" s="91">
        <f t="shared" si="3"/>
        <v>0.125</v>
      </c>
      <c r="O12" s="91">
        <f t="shared" si="4"/>
        <v>0.125</v>
      </c>
    </row>
    <row r="13" spans="1:15" ht="46.5" customHeight="1" x14ac:dyDescent="0.25">
      <c r="A13" s="146" t="s">
        <v>89</v>
      </c>
      <c r="B13" s="143">
        <v>0.375</v>
      </c>
      <c r="C13" s="13" t="s">
        <v>56</v>
      </c>
      <c r="D13" s="144">
        <v>0.5</v>
      </c>
      <c r="E13" s="97">
        <f t="shared" si="0"/>
        <v>3</v>
      </c>
      <c r="F13" s="98" t="s">
        <v>57</v>
      </c>
      <c r="G13" s="104">
        <f t="shared" si="1"/>
        <v>0</v>
      </c>
      <c r="H13" s="99" t="s">
        <v>54</v>
      </c>
      <c r="I13" s="111">
        <f t="shared" si="2"/>
        <v>0</v>
      </c>
      <c r="J13" s="14" t="s">
        <v>0</v>
      </c>
      <c r="K13" s="139" t="s">
        <v>72</v>
      </c>
      <c r="L13" s="107"/>
      <c r="M13" s="109">
        <v>0</v>
      </c>
      <c r="N13" s="91">
        <f t="shared" si="3"/>
        <v>0.125</v>
      </c>
      <c r="O13" s="91">
        <f t="shared" si="4"/>
        <v>0.125</v>
      </c>
    </row>
    <row r="14" spans="1:15" ht="46.5" customHeight="1" x14ac:dyDescent="0.25">
      <c r="A14" s="146" t="s">
        <v>90</v>
      </c>
      <c r="B14" s="143">
        <v>0.375</v>
      </c>
      <c r="C14" s="13" t="s">
        <v>56</v>
      </c>
      <c r="D14" s="144">
        <v>0.65625</v>
      </c>
      <c r="E14" s="97">
        <f t="shared" si="0"/>
        <v>5</v>
      </c>
      <c r="F14" s="98" t="s">
        <v>57</v>
      </c>
      <c r="G14" s="104">
        <f t="shared" si="1"/>
        <v>30</v>
      </c>
      <c r="H14" s="99" t="s">
        <v>54</v>
      </c>
      <c r="I14" s="111">
        <f t="shared" si="2"/>
        <v>0</v>
      </c>
      <c r="J14" s="14" t="s">
        <v>0</v>
      </c>
      <c r="K14" s="137"/>
      <c r="L14" s="107"/>
      <c r="M14" s="109">
        <v>4.1666666666666664E-2</v>
      </c>
      <c r="N14" s="91">
        <f t="shared" si="3"/>
        <v>0.23958333333333334</v>
      </c>
      <c r="O14" s="91">
        <f t="shared" si="4"/>
        <v>0.22916666666666666</v>
      </c>
    </row>
    <row r="15" spans="1:15" ht="46.5" customHeight="1" x14ac:dyDescent="0.25">
      <c r="A15" s="146" t="s">
        <v>91</v>
      </c>
      <c r="B15" s="95" t="s">
        <v>55</v>
      </c>
      <c r="C15" s="13" t="s">
        <v>56</v>
      </c>
      <c r="D15" s="96" t="s">
        <v>55</v>
      </c>
      <c r="E15" s="97" t="str">
        <f t="shared" si="0"/>
        <v/>
      </c>
      <c r="F15" s="98" t="s">
        <v>57</v>
      </c>
      <c r="G15" s="104" t="str">
        <f t="shared" si="1"/>
        <v/>
      </c>
      <c r="H15" s="99" t="s">
        <v>54</v>
      </c>
      <c r="I15" s="111" t="str">
        <f t="shared" si="2"/>
        <v/>
      </c>
      <c r="J15" s="14" t="s">
        <v>0</v>
      </c>
      <c r="K15" s="137"/>
      <c r="L15" s="107"/>
      <c r="M15" s="109"/>
      <c r="N15" s="91" t="str">
        <f t="shared" si="3"/>
        <v/>
      </c>
      <c r="O15" s="91" t="str">
        <f t="shared" si="4"/>
        <v/>
      </c>
    </row>
    <row r="16" spans="1:15" ht="46.5" customHeight="1" x14ac:dyDescent="0.25">
      <c r="A16" s="146" t="s">
        <v>92</v>
      </c>
      <c r="B16" s="95" t="s">
        <v>55</v>
      </c>
      <c r="C16" s="13" t="s">
        <v>56</v>
      </c>
      <c r="D16" s="96" t="s">
        <v>55</v>
      </c>
      <c r="E16" s="97" t="str">
        <f t="shared" si="0"/>
        <v/>
      </c>
      <c r="F16" s="98" t="s">
        <v>57</v>
      </c>
      <c r="G16" s="104" t="str">
        <f t="shared" si="1"/>
        <v/>
      </c>
      <c r="H16" s="99" t="s">
        <v>54</v>
      </c>
      <c r="I16" s="111" t="str">
        <f t="shared" si="2"/>
        <v/>
      </c>
      <c r="J16" s="14" t="s">
        <v>0</v>
      </c>
      <c r="K16" s="145" t="s">
        <v>69</v>
      </c>
      <c r="L16" s="107"/>
      <c r="M16" s="109"/>
      <c r="N16" s="91" t="str">
        <f t="shared" si="3"/>
        <v/>
      </c>
      <c r="O16" s="91" t="str">
        <f t="shared" si="4"/>
        <v/>
      </c>
    </row>
    <row r="17" spans="1:15" ht="46.5" customHeight="1" x14ac:dyDescent="0.25">
      <c r="A17" s="146" t="s">
        <v>93</v>
      </c>
      <c r="B17" s="95" t="s">
        <v>55</v>
      </c>
      <c r="C17" s="13" t="s">
        <v>56</v>
      </c>
      <c r="D17" s="96" t="s">
        <v>55</v>
      </c>
      <c r="E17" s="97" t="str">
        <f t="shared" si="0"/>
        <v/>
      </c>
      <c r="F17" s="98" t="s">
        <v>57</v>
      </c>
      <c r="G17" s="104" t="str">
        <f t="shared" si="1"/>
        <v/>
      </c>
      <c r="H17" s="99" t="s">
        <v>54</v>
      </c>
      <c r="I17" s="111" t="str">
        <f t="shared" si="2"/>
        <v/>
      </c>
      <c r="J17" s="14" t="s">
        <v>0</v>
      </c>
      <c r="K17" s="145" t="s">
        <v>70</v>
      </c>
      <c r="L17" s="107"/>
      <c r="M17" s="109"/>
      <c r="N17" s="91" t="str">
        <f t="shared" si="3"/>
        <v/>
      </c>
      <c r="O17" s="91" t="str">
        <f t="shared" si="4"/>
        <v/>
      </c>
    </row>
    <row r="18" spans="1:15" ht="46.5" customHeight="1" x14ac:dyDescent="0.25">
      <c r="A18" s="146" t="s">
        <v>94</v>
      </c>
      <c r="B18" s="95" t="s">
        <v>61</v>
      </c>
      <c r="C18" s="13" t="s">
        <v>56</v>
      </c>
      <c r="D18" s="96" t="s">
        <v>60</v>
      </c>
      <c r="E18" s="97" t="str">
        <f t="shared" si="0"/>
        <v/>
      </c>
      <c r="F18" s="98" t="s">
        <v>57</v>
      </c>
      <c r="G18" s="104" t="str">
        <f t="shared" si="1"/>
        <v/>
      </c>
      <c r="H18" s="99" t="s">
        <v>54</v>
      </c>
      <c r="I18" s="111" t="str">
        <f t="shared" si="2"/>
        <v/>
      </c>
      <c r="J18" s="14" t="s">
        <v>0</v>
      </c>
      <c r="K18" s="145" t="s">
        <v>71</v>
      </c>
      <c r="L18" s="107"/>
      <c r="M18" s="109"/>
      <c r="N18" s="91" t="str">
        <f t="shared" si="3"/>
        <v/>
      </c>
      <c r="O18" s="91" t="str">
        <f t="shared" si="4"/>
        <v/>
      </c>
    </row>
    <row r="19" spans="1:15" ht="46.5" customHeight="1" x14ac:dyDescent="0.25">
      <c r="A19" s="146" t="s">
        <v>95</v>
      </c>
      <c r="B19" s="95" t="s">
        <v>55</v>
      </c>
      <c r="C19" s="13" t="s">
        <v>56</v>
      </c>
      <c r="D19" s="96" t="s">
        <v>55</v>
      </c>
      <c r="E19" s="97" t="str">
        <f t="shared" si="0"/>
        <v/>
      </c>
      <c r="F19" s="98" t="s">
        <v>57</v>
      </c>
      <c r="G19" s="104" t="str">
        <f t="shared" si="1"/>
        <v/>
      </c>
      <c r="H19" s="99" t="s">
        <v>54</v>
      </c>
      <c r="I19" s="111" t="str">
        <f t="shared" si="2"/>
        <v/>
      </c>
      <c r="J19" s="14" t="s">
        <v>0</v>
      </c>
      <c r="K19" s="137"/>
      <c r="L19" s="107"/>
      <c r="M19" s="109"/>
      <c r="N19" s="91" t="str">
        <f t="shared" si="3"/>
        <v/>
      </c>
      <c r="O19" s="91" t="str">
        <f t="shared" si="4"/>
        <v/>
      </c>
    </row>
    <row r="20" spans="1:15" ht="46.5" customHeight="1" x14ac:dyDescent="0.25">
      <c r="A20" s="146" t="s">
        <v>96</v>
      </c>
      <c r="B20" s="95" t="s">
        <v>55</v>
      </c>
      <c r="C20" s="13" t="s">
        <v>56</v>
      </c>
      <c r="D20" s="96" t="s">
        <v>55</v>
      </c>
      <c r="E20" s="97" t="str">
        <f t="shared" si="0"/>
        <v/>
      </c>
      <c r="F20" s="98" t="s">
        <v>57</v>
      </c>
      <c r="G20" s="104" t="str">
        <f t="shared" si="1"/>
        <v/>
      </c>
      <c r="H20" s="99" t="s">
        <v>54</v>
      </c>
      <c r="I20" s="111" t="str">
        <f t="shared" si="2"/>
        <v/>
      </c>
      <c r="J20" s="14" t="s">
        <v>0</v>
      </c>
      <c r="K20" s="137"/>
      <c r="L20" s="107"/>
      <c r="M20" s="109"/>
      <c r="N20" s="91" t="str">
        <f t="shared" si="3"/>
        <v/>
      </c>
      <c r="O20" s="91" t="str">
        <f t="shared" si="4"/>
        <v/>
      </c>
    </row>
    <row r="21" spans="1:15" ht="46.5" customHeight="1" x14ac:dyDescent="0.25">
      <c r="A21" s="146" t="s">
        <v>97</v>
      </c>
      <c r="B21" s="95" t="s">
        <v>55</v>
      </c>
      <c r="C21" s="13" t="s">
        <v>56</v>
      </c>
      <c r="D21" s="96" t="s">
        <v>55</v>
      </c>
      <c r="E21" s="97" t="str">
        <f t="shared" si="0"/>
        <v/>
      </c>
      <c r="F21" s="98" t="s">
        <v>57</v>
      </c>
      <c r="G21" s="104" t="str">
        <f t="shared" si="1"/>
        <v/>
      </c>
      <c r="H21" s="99" t="s">
        <v>54</v>
      </c>
      <c r="I21" s="111" t="str">
        <f t="shared" si="2"/>
        <v/>
      </c>
      <c r="J21" s="14" t="s">
        <v>0</v>
      </c>
      <c r="K21" s="137"/>
      <c r="L21" s="107"/>
      <c r="M21" s="109"/>
      <c r="N21" s="91" t="str">
        <f t="shared" si="3"/>
        <v/>
      </c>
      <c r="O21" s="91" t="str">
        <f t="shared" si="4"/>
        <v/>
      </c>
    </row>
    <row r="22" spans="1:15" ht="46.5" customHeight="1" x14ac:dyDescent="0.25">
      <c r="A22" s="146" t="s">
        <v>98</v>
      </c>
      <c r="B22" s="95" t="s">
        <v>55</v>
      </c>
      <c r="C22" s="13" t="s">
        <v>56</v>
      </c>
      <c r="D22" s="96" t="s">
        <v>55</v>
      </c>
      <c r="E22" s="97" t="str">
        <f t="shared" si="0"/>
        <v/>
      </c>
      <c r="F22" s="98" t="s">
        <v>57</v>
      </c>
      <c r="G22" s="104" t="str">
        <f t="shared" si="1"/>
        <v/>
      </c>
      <c r="H22" s="99" t="s">
        <v>54</v>
      </c>
      <c r="I22" s="111" t="str">
        <f t="shared" si="2"/>
        <v/>
      </c>
      <c r="J22" s="14" t="s">
        <v>0</v>
      </c>
      <c r="K22" s="137"/>
      <c r="L22" s="107"/>
      <c r="M22" s="109"/>
      <c r="N22" s="91" t="str">
        <f t="shared" si="3"/>
        <v/>
      </c>
      <c r="O22" s="91" t="str">
        <f t="shared" si="4"/>
        <v/>
      </c>
    </row>
    <row r="23" spans="1:15" ht="46.5" customHeight="1" x14ac:dyDescent="0.25">
      <c r="A23" s="146" t="s">
        <v>99</v>
      </c>
      <c r="B23" s="95" t="s">
        <v>55</v>
      </c>
      <c r="C23" s="13" t="s">
        <v>56</v>
      </c>
      <c r="D23" s="96" t="s">
        <v>55</v>
      </c>
      <c r="E23" s="97" t="str">
        <f t="shared" si="0"/>
        <v/>
      </c>
      <c r="F23" s="98" t="s">
        <v>57</v>
      </c>
      <c r="G23" s="104" t="str">
        <f t="shared" si="1"/>
        <v/>
      </c>
      <c r="H23" s="99" t="s">
        <v>54</v>
      </c>
      <c r="I23" s="111" t="str">
        <f t="shared" si="2"/>
        <v/>
      </c>
      <c r="J23" s="14" t="s">
        <v>0</v>
      </c>
      <c r="K23" s="137"/>
      <c r="L23" s="107"/>
      <c r="M23" s="109"/>
      <c r="N23" s="91" t="str">
        <f t="shared" si="3"/>
        <v/>
      </c>
      <c r="O23" s="91" t="str">
        <f t="shared" si="4"/>
        <v/>
      </c>
    </row>
    <row r="24" spans="1:15" ht="46.5" customHeight="1" x14ac:dyDescent="0.25">
      <c r="A24" s="146" t="s">
        <v>100</v>
      </c>
      <c r="B24" s="95" t="s">
        <v>55</v>
      </c>
      <c r="C24" s="13" t="s">
        <v>56</v>
      </c>
      <c r="D24" s="96" t="s">
        <v>55</v>
      </c>
      <c r="E24" s="97" t="str">
        <f t="shared" si="0"/>
        <v/>
      </c>
      <c r="F24" s="98" t="s">
        <v>57</v>
      </c>
      <c r="G24" s="104" t="str">
        <f t="shared" si="1"/>
        <v/>
      </c>
      <c r="H24" s="99" t="s">
        <v>54</v>
      </c>
      <c r="I24" s="111" t="str">
        <f t="shared" si="2"/>
        <v/>
      </c>
      <c r="J24" s="14" t="s">
        <v>0</v>
      </c>
      <c r="K24" s="137"/>
      <c r="L24" s="107"/>
      <c r="M24" s="109"/>
      <c r="N24" s="91" t="str">
        <f t="shared" si="3"/>
        <v/>
      </c>
      <c r="O24" s="91" t="str">
        <f t="shared" si="4"/>
        <v/>
      </c>
    </row>
    <row r="25" spans="1:15" ht="46.5" customHeight="1" x14ac:dyDescent="0.25">
      <c r="A25" s="146" t="s">
        <v>101</v>
      </c>
      <c r="B25" s="95" t="s">
        <v>55</v>
      </c>
      <c r="C25" s="13" t="s">
        <v>56</v>
      </c>
      <c r="D25" s="96" t="s">
        <v>55</v>
      </c>
      <c r="E25" s="97" t="str">
        <f t="shared" si="0"/>
        <v/>
      </c>
      <c r="F25" s="98" t="s">
        <v>57</v>
      </c>
      <c r="G25" s="104" t="str">
        <f t="shared" si="1"/>
        <v/>
      </c>
      <c r="H25" s="99" t="s">
        <v>54</v>
      </c>
      <c r="I25" s="111" t="str">
        <f t="shared" si="2"/>
        <v/>
      </c>
      <c r="J25" s="14" t="s">
        <v>0</v>
      </c>
      <c r="K25" s="137"/>
      <c r="L25" s="107"/>
      <c r="M25" s="109"/>
      <c r="N25" s="91" t="str">
        <f t="shared" si="3"/>
        <v/>
      </c>
      <c r="O25" s="91" t="str">
        <f t="shared" si="4"/>
        <v/>
      </c>
    </row>
    <row r="26" spans="1:15" ht="46.5" customHeight="1" x14ac:dyDescent="0.25">
      <c r="A26" s="146" t="s">
        <v>102</v>
      </c>
      <c r="B26" s="95" t="s">
        <v>55</v>
      </c>
      <c r="C26" s="13" t="s">
        <v>56</v>
      </c>
      <c r="D26" s="96" t="s">
        <v>55</v>
      </c>
      <c r="E26" s="97" t="str">
        <f t="shared" si="0"/>
        <v/>
      </c>
      <c r="F26" s="98" t="s">
        <v>57</v>
      </c>
      <c r="G26" s="104" t="str">
        <f t="shared" si="1"/>
        <v/>
      </c>
      <c r="H26" s="99" t="s">
        <v>54</v>
      </c>
      <c r="I26" s="111" t="str">
        <f t="shared" si="2"/>
        <v/>
      </c>
      <c r="J26" s="14" t="s">
        <v>0</v>
      </c>
      <c r="K26" s="137"/>
      <c r="L26" s="107"/>
      <c r="M26" s="109"/>
      <c r="N26" s="91" t="str">
        <f t="shared" si="3"/>
        <v/>
      </c>
      <c r="O26" s="91" t="str">
        <f t="shared" si="4"/>
        <v/>
      </c>
    </row>
    <row r="27" spans="1:15" ht="46.5" customHeight="1" x14ac:dyDescent="0.25">
      <c r="A27" s="153" t="s">
        <v>74</v>
      </c>
      <c r="B27" s="95" t="s">
        <v>55</v>
      </c>
      <c r="C27" s="13" t="s">
        <v>56</v>
      </c>
      <c r="D27" s="96" t="s">
        <v>55</v>
      </c>
      <c r="E27" s="97" t="str">
        <f t="shared" si="0"/>
        <v/>
      </c>
      <c r="F27" s="98" t="s">
        <v>57</v>
      </c>
      <c r="G27" s="104" t="str">
        <f t="shared" si="1"/>
        <v/>
      </c>
      <c r="H27" s="99" t="s">
        <v>54</v>
      </c>
      <c r="I27" s="111" t="str">
        <f t="shared" si="2"/>
        <v/>
      </c>
      <c r="J27" s="14" t="s">
        <v>0</v>
      </c>
      <c r="K27" s="137"/>
      <c r="L27" s="107"/>
      <c r="M27" s="109"/>
      <c r="N27" s="91" t="str">
        <f t="shared" si="3"/>
        <v/>
      </c>
      <c r="O27" s="91" t="str">
        <f t="shared" si="4"/>
        <v/>
      </c>
    </row>
    <row r="28" spans="1:15" ht="46.5" customHeight="1" x14ac:dyDescent="0.25">
      <c r="A28" s="153" t="s">
        <v>74</v>
      </c>
      <c r="B28" s="95" t="s">
        <v>55</v>
      </c>
      <c r="C28" s="13" t="s">
        <v>56</v>
      </c>
      <c r="D28" s="96" t="s">
        <v>55</v>
      </c>
      <c r="E28" s="97" t="str">
        <f t="shared" si="0"/>
        <v/>
      </c>
      <c r="F28" s="98" t="s">
        <v>57</v>
      </c>
      <c r="G28" s="104" t="str">
        <f t="shared" si="1"/>
        <v/>
      </c>
      <c r="H28" s="99" t="s">
        <v>54</v>
      </c>
      <c r="I28" s="111" t="str">
        <f t="shared" si="2"/>
        <v/>
      </c>
      <c r="J28" s="14" t="s">
        <v>0</v>
      </c>
      <c r="K28" s="137"/>
      <c r="L28" s="107"/>
      <c r="M28" s="109"/>
      <c r="N28" s="91" t="str">
        <f t="shared" si="3"/>
        <v/>
      </c>
      <c r="O28" s="91" t="str">
        <f t="shared" si="4"/>
        <v/>
      </c>
    </row>
    <row r="29" spans="1:15" ht="46.5" customHeight="1" x14ac:dyDescent="0.25">
      <c r="A29" s="153" t="s">
        <v>74</v>
      </c>
      <c r="B29" s="95" t="s">
        <v>55</v>
      </c>
      <c r="C29" s="13" t="s">
        <v>56</v>
      </c>
      <c r="D29" s="96" t="s">
        <v>55</v>
      </c>
      <c r="E29" s="97" t="str">
        <f t="shared" si="0"/>
        <v/>
      </c>
      <c r="F29" s="98" t="s">
        <v>57</v>
      </c>
      <c r="G29" s="104" t="str">
        <f t="shared" si="1"/>
        <v/>
      </c>
      <c r="H29" s="99" t="s">
        <v>54</v>
      </c>
      <c r="I29" s="111" t="str">
        <f t="shared" si="2"/>
        <v/>
      </c>
      <c r="J29" s="14" t="s">
        <v>0</v>
      </c>
      <c r="K29" s="137"/>
      <c r="L29" s="107"/>
      <c r="M29" s="109"/>
      <c r="N29" s="91" t="str">
        <f t="shared" si="3"/>
        <v/>
      </c>
      <c r="O29" s="91" t="str">
        <f t="shared" si="4"/>
        <v/>
      </c>
    </row>
    <row r="30" spans="1:15" ht="46.5" customHeight="1" x14ac:dyDescent="0.25">
      <c r="A30" s="153" t="s">
        <v>74</v>
      </c>
      <c r="B30" s="95" t="s">
        <v>55</v>
      </c>
      <c r="C30" s="13" t="s">
        <v>56</v>
      </c>
      <c r="D30" s="96" t="s">
        <v>55</v>
      </c>
      <c r="E30" s="97" t="str">
        <f t="shared" si="0"/>
        <v/>
      </c>
      <c r="F30" s="98" t="s">
        <v>57</v>
      </c>
      <c r="G30" s="104" t="str">
        <f t="shared" si="1"/>
        <v/>
      </c>
      <c r="H30" s="99" t="s">
        <v>54</v>
      </c>
      <c r="I30" s="111" t="str">
        <f t="shared" si="2"/>
        <v/>
      </c>
      <c r="J30" s="14" t="s">
        <v>0</v>
      </c>
      <c r="K30" s="137"/>
      <c r="L30" s="107"/>
      <c r="M30" s="109"/>
      <c r="N30" s="91" t="str">
        <f t="shared" si="3"/>
        <v/>
      </c>
      <c r="O30" s="91" t="str">
        <f t="shared" si="4"/>
        <v/>
      </c>
    </row>
    <row r="31" spans="1:15" ht="46.5" customHeight="1" x14ac:dyDescent="0.25">
      <c r="A31" s="153" t="s">
        <v>74</v>
      </c>
      <c r="B31" s="95" t="s">
        <v>55</v>
      </c>
      <c r="C31" s="13" t="s">
        <v>56</v>
      </c>
      <c r="D31" s="96" t="s">
        <v>55</v>
      </c>
      <c r="E31" s="97" t="str">
        <f t="shared" si="0"/>
        <v/>
      </c>
      <c r="F31" s="98" t="s">
        <v>57</v>
      </c>
      <c r="G31" s="104" t="str">
        <f t="shared" si="1"/>
        <v/>
      </c>
      <c r="H31" s="99" t="s">
        <v>54</v>
      </c>
      <c r="I31" s="111" t="str">
        <f t="shared" si="2"/>
        <v/>
      </c>
      <c r="J31" s="14" t="s">
        <v>0</v>
      </c>
      <c r="K31" s="137"/>
      <c r="L31" s="107"/>
      <c r="M31" s="109"/>
      <c r="N31" s="91" t="str">
        <f t="shared" si="3"/>
        <v/>
      </c>
      <c r="O31" s="91" t="str">
        <f t="shared" si="4"/>
        <v/>
      </c>
    </row>
    <row r="32" spans="1:15" ht="46.5" customHeight="1" thickBot="1" x14ac:dyDescent="0.3">
      <c r="A32" s="154" t="s">
        <v>74</v>
      </c>
      <c r="B32" s="100" t="s">
        <v>55</v>
      </c>
      <c r="C32" s="15" t="s">
        <v>56</v>
      </c>
      <c r="D32" s="101" t="s">
        <v>55</v>
      </c>
      <c r="E32" s="97" t="str">
        <f t="shared" si="0"/>
        <v/>
      </c>
      <c r="F32" s="98" t="s">
        <v>57</v>
      </c>
      <c r="G32" s="104" t="str">
        <f t="shared" si="1"/>
        <v/>
      </c>
      <c r="H32" s="99" t="s">
        <v>54</v>
      </c>
      <c r="I32" s="111" t="str">
        <f t="shared" si="2"/>
        <v/>
      </c>
      <c r="J32" s="14" t="s">
        <v>0</v>
      </c>
      <c r="K32" s="138"/>
      <c r="L32" s="108"/>
      <c r="M32" s="109"/>
      <c r="N32" s="91" t="str">
        <f t="shared" si="3"/>
        <v/>
      </c>
      <c r="O32" s="91" t="str">
        <f t="shared" si="4"/>
        <v/>
      </c>
    </row>
    <row r="33" spans="1:12" ht="46.5" customHeight="1" thickBot="1" x14ac:dyDescent="0.3">
      <c r="A33" s="102" t="s">
        <v>58</v>
      </c>
      <c r="B33" s="266"/>
      <c r="C33" s="267"/>
      <c r="D33" s="268"/>
      <c r="E33" s="269">
        <f>SUM(E10:E32)+SUM(G10:G32)/60</f>
        <v>26.5</v>
      </c>
      <c r="F33" s="270"/>
      <c r="G33" s="271" t="s">
        <v>1</v>
      </c>
      <c r="H33" s="272"/>
      <c r="I33" s="2">
        <f>SUM(I10:I32)</f>
        <v>0</v>
      </c>
      <c r="J33" s="16" t="s">
        <v>0</v>
      </c>
      <c r="K33" s="273"/>
      <c r="L33" s="274"/>
    </row>
    <row r="34" spans="1:12" ht="19.5" customHeight="1" thickBot="1" x14ac:dyDescent="0.3">
      <c r="A34" s="17"/>
      <c r="B34" s="18"/>
      <c r="C34" s="18"/>
      <c r="D34" s="18"/>
      <c r="E34" s="4"/>
      <c r="F34" s="4"/>
      <c r="G34" s="18"/>
      <c r="H34" s="18"/>
      <c r="I34" s="3"/>
      <c r="J34" s="8"/>
      <c r="K34" s="19"/>
    </row>
    <row r="35" spans="1:12" ht="30" customHeight="1" thickBot="1" x14ac:dyDescent="0.3">
      <c r="E35" s="275" t="s">
        <v>4</v>
      </c>
      <c r="F35" s="260"/>
      <c r="G35" s="260"/>
      <c r="H35" s="261"/>
      <c r="I35" s="20" t="s">
        <v>3</v>
      </c>
      <c r="K35" s="92"/>
    </row>
    <row r="36" spans="1:12" ht="30" customHeight="1" thickBot="1" x14ac:dyDescent="0.3">
      <c r="A36" s="21" t="s">
        <v>2</v>
      </c>
      <c r="B36" s="260" t="str">
        <f ca="1">B4</f>
        <v>人件費シート　○○太郎</v>
      </c>
      <c r="C36" s="260"/>
      <c r="D36" s="261"/>
      <c r="E36" s="262">
        <f>SUM(E33)</f>
        <v>26.5</v>
      </c>
      <c r="F36" s="263"/>
      <c r="G36" s="260" t="s">
        <v>1</v>
      </c>
      <c r="H36" s="261"/>
      <c r="I36" s="1">
        <f>SUM(I33)</f>
        <v>0</v>
      </c>
      <c r="K36" s="92"/>
    </row>
  </sheetData>
  <mergeCells count="20">
    <mergeCell ref="M8:M9"/>
    <mergeCell ref="N8:N9"/>
    <mergeCell ref="O8:O9"/>
    <mergeCell ref="B36:D36"/>
    <mergeCell ref="E36:F36"/>
    <mergeCell ref="G36:H36"/>
    <mergeCell ref="L8:L9"/>
    <mergeCell ref="B33:D33"/>
    <mergeCell ref="E33:F33"/>
    <mergeCell ref="G33:H33"/>
    <mergeCell ref="K33:L33"/>
    <mergeCell ref="E35:H35"/>
    <mergeCell ref="C1:K2"/>
    <mergeCell ref="B3:D3"/>
    <mergeCell ref="B4:D4"/>
    <mergeCell ref="B5:D5"/>
    <mergeCell ref="A8:A9"/>
    <mergeCell ref="B8:D9"/>
    <mergeCell ref="E8:H9"/>
    <mergeCell ref="I8:J9"/>
  </mergeCells>
  <phoneticPr fontId="3"/>
  <printOptions horizontalCentered="1"/>
  <pageMargins left="0.39370078740157483" right="0.24" top="0.72" bottom="0.78740157480314965" header="0.23622047244094491" footer="0.31496062992125984"/>
  <pageSetup paperSize="9" scale="55" orientation="portrait" cellComments="asDisplayed"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tint="0.39997558519241921"/>
  </sheetPr>
  <dimension ref="A1:O35"/>
  <sheetViews>
    <sheetView zoomScale="70" zoomScaleNormal="70" zoomScaleSheetLayoutView="50" workbookViewId="0">
      <selection activeCell="B9" sqref="B9"/>
    </sheetView>
  </sheetViews>
  <sheetFormatPr defaultColWidth="11.3828125" defaultRowHeight="13.3" x14ac:dyDescent="0.25"/>
  <cols>
    <col min="1" max="1" width="16.765625" style="6" customWidth="1"/>
    <col min="2" max="2" width="11.15234375" style="6" customWidth="1"/>
    <col min="3" max="3" width="3.765625" style="12"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125</v>
      </c>
      <c r="C1" s="276" t="s">
        <v>103</v>
      </c>
      <c r="D1" s="276"/>
      <c r="E1" s="276"/>
      <c r="F1" s="276"/>
      <c r="G1" s="276"/>
      <c r="H1" s="276"/>
      <c r="I1" s="276"/>
      <c r="J1" s="276"/>
      <c r="K1" s="276"/>
    </row>
    <row r="2" spans="1:15" ht="30" customHeight="1" x14ac:dyDescent="0.25">
      <c r="C2" s="276"/>
      <c r="D2" s="276"/>
      <c r="E2" s="276"/>
      <c r="F2" s="276"/>
      <c r="G2" s="276"/>
      <c r="H2" s="276"/>
      <c r="I2" s="276"/>
      <c r="J2" s="276"/>
      <c r="K2" s="276"/>
    </row>
    <row r="3" spans="1:15" ht="30" customHeight="1" x14ac:dyDescent="0.25">
      <c r="A3" s="5" t="s">
        <v>13</v>
      </c>
      <c r="B3" s="277" t="str">
        <f>'人件費シート　○○太郎'!D5</f>
        <v>株式会社×××</v>
      </c>
      <c r="C3" s="277"/>
      <c r="D3" s="277"/>
      <c r="E3" s="103"/>
      <c r="F3" s="103"/>
      <c r="G3" s="103"/>
      <c r="H3" s="103"/>
      <c r="I3" s="103"/>
      <c r="J3" s="103"/>
      <c r="K3" s="103"/>
    </row>
    <row r="4" spans="1:15" ht="30" customHeight="1" x14ac:dyDescent="0.25">
      <c r="A4" s="7" t="s">
        <v>2</v>
      </c>
      <c r="B4" s="277" t="str">
        <f ca="1">'人件費シート　○○太郎'!D6</f>
        <v>人件費シート　○○太郎</v>
      </c>
      <c r="C4" s="277"/>
      <c r="D4" s="277"/>
      <c r="E4" s="8"/>
      <c r="F4" s="8"/>
      <c r="G4" s="8"/>
    </row>
    <row r="5" spans="1:15" ht="30" customHeight="1" x14ac:dyDescent="0.25">
      <c r="A5" s="10" t="s">
        <v>12</v>
      </c>
      <c r="B5" s="278">
        <f>'人件費シート　○○太郎'!I8</f>
        <v>0</v>
      </c>
      <c r="C5" s="278"/>
      <c r="D5" s="278"/>
      <c r="E5" s="8"/>
      <c r="F5" s="8"/>
      <c r="G5" s="8"/>
    </row>
    <row r="6" spans="1:15" ht="30" customHeight="1" thickBot="1" x14ac:dyDescent="0.3">
      <c r="A6" s="11" t="s">
        <v>14</v>
      </c>
    </row>
    <row r="7" spans="1:15" s="12" customFormat="1" ht="24" customHeight="1" x14ac:dyDescent="0.25">
      <c r="A7" s="245" t="s">
        <v>11</v>
      </c>
      <c r="B7" s="247" t="s">
        <v>10</v>
      </c>
      <c r="C7" s="247"/>
      <c r="D7" s="247"/>
      <c r="E7" s="249" t="s">
        <v>9</v>
      </c>
      <c r="F7" s="250"/>
      <c r="G7" s="250"/>
      <c r="H7" s="251"/>
      <c r="I7" s="249" t="s">
        <v>8</v>
      </c>
      <c r="J7" s="251"/>
      <c r="K7" s="105" t="s">
        <v>7</v>
      </c>
      <c r="L7" s="264" t="s">
        <v>42</v>
      </c>
      <c r="M7" s="257" t="s">
        <v>59</v>
      </c>
      <c r="N7" s="258" t="s">
        <v>62</v>
      </c>
      <c r="O7" s="259" t="s">
        <v>63</v>
      </c>
    </row>
    <row r="8" spans="1:15" s="12" customFormat="1" ht="24" customHeight="1" x14ac:dyDescent="0.25">
      <c r="A8" s="246"/>
      <c r="B8" s="248"/>
      <c r="C8" s="248"/>
      <c r="D8" s="248"/>
      <c r="E8" s="252"/>
      <c r="F8" s="253"/>
      <c r="G8" s="253"/>
      <c r="H8" s="254"/>
      <c r="I8" s="255"/>
      <c r="J8" s="256"/>
      <c r="K8" s="106" t="s">
        <v>51</v>
      </c>
      <c r="L8" s="265"/>
      <c r="M8" s="257"/>
      <c r="N8" s="258"/>
      <c r="O8" s="258"/>
    </row>
    <row r="9" spans="1:15" ht="46.5" customHeight="1" x14ac:dyDescent="0.25">
      <c r="A9" s="115" t="s">
        <v>116</v>
      </c>
      <c r="B9" s="117" t="s">
        <v>55</v>
      </c>
      <c r="C9" s="13" t="s">
        <v>5</v>
      </c>
      <c r="D9" s="119" t="s">
        <v>55</v>
      </c>
      <c r="E9" s="121" t="str">
        <f>IFERROR(HOUR(O9),"")</f>
        <v/>
      </c>
      <c r="F9" s="98" t="s">
        <v>53</v>
      </c>
      <c r="G9" s="123" t="str">
        <f>IFERROR(MINUTE(O9),"")</f>
        <v/>
      </c>
      <c r="H9" s="99" t="s">
        <v>54</v>
      </c>
      <c r="I9" s="114" t="str">
        <f>IFERROR((E9+G9/60)*$B$5,"")</f>
        <v/>
      </c>
      <c r="J9" s="14" t="s">
        <v>0</v>
      </c>
      <c r="K9" s="125"/>
      <c r="L9" s="127"/>
      <c r="M9" s="130"/>
      <c r="N9" s="91" t="str">
        <f>IFERROR(D9-B9-M9,"")</f>
        <v/>
      </c>
      <c r="O9" s="91" t="str">
        <f>IFERROR(IF(N9&gt;0,FLOOR(N9,"0:30"),""),"")</f>
        <v/>
      </c>
    </row>
    <row r="10" spans="1:15" ht="46.5" customHeight="1" x14ac:dyDescent="0.25">
      <c r="A10" s="115" t="s">
        <v>6</v>
      </c>
      <c r="B10" s="117" t="s">
        <v>55</v>
      </c>
      <c r="C10" s="13" t="s">
        <v>5</v>
      </c>
      <c r="D10" s="119" t="s">
        <v>55</v>
      </c>
      <c r="E10" s="122" t="str">
        <f t="shared" ref="E10:E30" si="0">IFERROR(HOUR(O10),"")</f>
        <v/>
      </c>
      <c r="F10" s="98" t="s">
        <v>53</v>
      </c>
      <c r="G10" s="123" t="str">
        <f t="shared" ref="G10:G31" si="1">IFERROR(MINUTE(O10),"")</f>
        <v/>
      </c>
      <c r="H10" s="99" t="s">
        <v>54</v>
      </c>
      <c r="I10" s="114" t="str">
        <f t="shared" ref="I10:I31" si="2">IFERROR((E10+G10/60)*$B$5,"")</f>
        <v/>
      </c>
      <c r="J10" s="14" t="s">
        <v>0</v>
      </c>
      <c r="K10" s="125"/>
      <c r="L10" s="127"/>
      <c r="M10" s="130"/>
      <c r="N10" s="91" t="str">
        <f t="shared" ref="N10:N31" si="3">IFERROR(D10-B10-M10,"")</f>
        <v/>
      </c>
      <c r="O10" s="91" t="str">
        <f t="shared" ref="O10:O31" si="4">IFERROR(IF(N10&gt;0,FLOOR(N10,"0:30"),""),"")</f>
        <v/>
      </c>
    </row>
    <row r="11" spans="1:15" ht="46.5" customHeight="1" x14ac:dyDescent="0.25">
      <c r="A11" s="115" t="s">
        <v>6</v>
      </c>
      <c r="B11" s="117" t="s">
        <v>55</v>
      </c>
      <c r="C11" s="13" t="s">
        <v>5</v>
      </c>
      <c r="D11" s="119" t="s">
        <v>55</v>
      </c>
      <c r="E11" s="122" t="str">
        <f t="shared" si="0"/>
        <v/>
      </c>
      <c r="F11" s="98" t="s">
        <v>53</v>
      </c>
      <c r="G11" s="123" t="str">
        <f t="shared" si="1"/>
        <v/>
      </c>
      <c r="H11" s="99" t="s">
        <v>54</v>
      </c>
      <c r="I11" s="114" t="str">
        <f t="shared" si="2"/>
        <v/>
      </c>
      <c r="J11" s="14" t="s">
        <v>0</v>
      </c>
      <c r="K11" s="125"/>
      <c r="L11" s="127"/>
      <c r="M11" s="130"/>
      <c r="N11" s="91" t="str">
        <f t="shared" si="3"/>
        <v/>
      </c>
      <c r="O11" s="91" t="str">
        <f t="shared" si="4"/>
        <v/>
      </c>
    </row>
    <row r="12" spans="1:15" ht="46.5" customHeight="1" x14ac:dyDescent="0.25">
      <c r="A12" s="115" t="s">
        <v>6</v>
      </c>
      <c r="B12" s="117" t="s">
        <v>55</v>
      </c>
      <c r="C12" s="13" t="s">
        <v>5</v>
      </c>
      <c r="D12" s="119" t="s">
        <v>55</v>
      </c>
      <c r="E12" s="122" t="str">
        <f t="shared" si="0"/>
        <v/>
      </c>
      <c r="F12" s="98" t="s">
        <v>53</v>
      </c>
      <c r="G12" s="123" t="str">
        <f t="shared" si="1"/>
        <v/>
      </c>
      <c r="H12" s="99" t="s">
        <v>54</v>
      </c>
      <c r="I12" s="114" t="str">
        <f t="shared" si="2"/>
        <v/>
      </c>
      <c r="J12" s="14" t="s">
        <v>0</v>
      </c>
      <c r="K12" s="125"/>
      <c r="L12" s="127"/>
      <c r="M12" s="130"/>
      <c r="N12" s="91" t="str">
        <f t="shared" si="3"/>
        <v/>
      </c>
      <c r="O12" s="91" t="str">
        <f t="shared" si="4"/>
        <v/>
      </c>
    </row>
    <row r="13" spans="1:15" ht="46.5" customHeight="1" x14ac:dyDescent="0.25">
      <c r="A13" s="115" t="s">
        <v>6</v>
      </c>
      <c r="B13" s="117" t="s">
        <v>55</v>
      </c>
      <c r="C13" s="13" t="s">
        <v>5</v>
      </c>
      <c r="D13" s="119" t="s">
        <v>55</v>
      </c>
      <c r="E13" s="122" t="str">
        <f t="shared" si="0"/>
        <v/>
      </c>
      <c r="F13" s="98" t="s">
        <v>53</v>
      </c>
      <c r="G13" s="123" t="str">
        <f t="shared" si="1"/>
        <v/>
      </c>
      <c r="H13" s="99" t="s">
        <v>54</v>
      </c>
      <c r="I13" s="114" t="str">
        <f t="shared" si="2"/>
        <v/>
      </c>
      <c r="J13" s="14" t="s">
        <v>0</v>
      </c>
      <c r="K13" s="125"/>
      <c r="L13" s="127"/>
      <c r="M13" s="130"/>
      <c r="N13" s="91" t="str">
        <f t="shared" si="3"/>
        <v/>
      </c>
      <c r="O13" s="91" t="str">
        <f t="shared" si="4"/>
        <v/>
      </c>
    </row>
    <row r="14" spans="1:15" ht="46.5" customHeight="1" x14ac:dyDescent="0.25">
      <c r="A14" s="115" t="s">
        <v>6</v>
      </c>
      <c r="B14" s="117" t="s">
        <v>55</v>
      </c>
      <c r="C14" s="13" t="s">
        <v>5</v>
      </c>
      <c r="D14" s="119" t="s">
        <v>55</v>
      </c>
      <c r="E14" s="122" t="str">
        <f t="shared" si="0"/>
        <v/>
      </c>
      <c r="F14" s="98" t="s">
        <v>53</v>
      </c>
      <c r="G14" s="123" t="str">
        <f t="shared" si="1"/>
        <v/>
      </c>
      <c r="H14" s="99" t="s">
        <v>54</v>
      </c>
      <c r="I14" s="114" t="str">
        <f t="shared" si="2"/>
        <v/>
      </c>
      <c r="J14" s="14" t="s">
        <v>0</v>
      </c>
      <c r="K14" s="125"/>
      <c r="L14" s="127"/>
      <c r="M14" s="130"/>
      <c r="N14" s="91" t="str">
        <f t="shared" si="3"/>
        <v/>
      </c>
      <c r="O14" s="91" t="str">
        <f t="shared" si="4"/>
        <v/>
      </c>
    </row>
    <row r="15" spans="1:15" ht="46.5" customHeight="1" x14ac:dyDescent="0.25">
      <c r="A15" s="115" t="s">
        <v>6</v>
      </c>
      <c r="B15" s="117" t="s">
        <v>55</v>
      </c>
      <c r="C15" s="13" t="s">
        <v>5</v>
      </c>
      <c r="D15" s="119" t="s">
        <v>55</v>
      </c>
      <c r="E15" s="122" t="str">
        <f t="shared" si="0"/>
        <v/>
      </c>
      <c r="F15" s="98" t="s">
        <v>53</v>
      </c>
      <c r="G15" s="123" t="str">
        <f t="shared" si="1"/>
        <v/>
      </c>
      <c r="H15" s="99" t="s">
        <v>54</v>
      </c>
      <c r="I15" s="114" t="str">
        <f t="shared" si="2"/>
        <v/>
      </c>
      <c r="J15" s="14" t="s">
        <v>0</v>
      </c>
      <c r="K15" s="125"/>
      <c r="L15" s="127"/>
      <c r="M15" s="130"/>
      <c r="N15" s="91" t="str">
        <f t="shared" si="3"/>
        <v/>
      </c>
      <c r="O15" s="91" t="str">
        <f t="shared" si="4"/>
        <v/>
      </c>
    </row>
    <row r="16" spans="1:15" ht="46.5" customHeight="1" x14ac:dyDescent="0.25">
      <c r="A16" s="115" t="s">
        <v>6</v>
      </c>
      <c r="B16" s="117" t="s">
        <v>55</v>
      </c>
      <c r="C16" s="13" t="s">
        <v>5</v>
      </c>
      <c r="D16" s="119" t="s">
        <v>55</v>
      </c>
      <c r="E16" s="122" t="str">
        <f t="shared" si="0"/>
        <v/>
      </c>
      <c r="F16" s="98" t="s">
        <v>53</v>
      </c>
      <c r="G16" s="123" t="str">
        <f t="shared" si="1"/>
        <v/>
      </c>
      <c r="H16" s="99" t="s">
        <v>54</v>
      </c>
      <c r="I16" s="114" t="str">
        <f t="shared" si="2"/>
        <v/>
      </c>
      <c r="J16" s="14" t="s">
        <v>0</v>
      </c>
      <c r="K16" s="125"/>
      <c r="L16" s="127"/>
      <c r="M16" s="130"/>
      <c r="N16" s="91" t="str">
        <f t="shared" si="3"/>
        <v/>
      </c>
      <c r="O16" s="91" t="str">
        <f t="shared" si="4"/>
        <v/>
      </c>
    </row>
    <row r="17" spans="1:15" ht="46.5" customHeight="1" x14ac:dyDescent="0.25">
      <c r="A17" s="115" t="s">
        <v>6</v>
      </c>
      <c r="B17" s="117" t="s">
        <v>55</v>
      </c>
      <c r="C17" s="13" t="s">
        <v>5</v>
      </c>
      <c r="D17" s="119" t="s">
        <v>55</v>
      </c>
      <c r="E17" s="122" t="str">
        <f t="shared" si="0"/>
        <v/>
      </c>
      <c r="F17" s="98" t="s">
        <v>53</v>
      </c>
      <c r="G17" s="123" t="str">
        <f t="shared" si="1"/>
        <v/>
      </c>
      <c r="H17" s="99" t="s">
        <v>54</v>
      </c>
      <c r="I17" s="114" t="str">
        <f t="shared" si="2"/>
        <v/>
      </c>
      <c r="J17" s="14" t="s">
        <v>0</v>
      </c>
      <c r="K17" s="125"/>
      <c r="L17" s="127"/>
      <c r="M17" s="130"/>
      <c r="N17" s="91" t="str">
        <f t="shared" si="3"/>
        <v/>
      </c>
      <c r="O17" s="91" t="str">
        <f t="shared" si="4"/>
        <v/>
      </c>
    </row>
    <row r="18" spans="1:15" ht="46.5" customHeight="1" x14ac:dyDescent="0.25">
      <c r="A18" s="115" t="s">
        <v>6</v>
      </c>
      <c r="B18" s="117" t="s">
        <v>55</v>
      </c>
      <c r="C18" s="13" t="s">
        <v>5</v>
      </c>
      <c r="D18" s="119" t="s">
        <v>55</v>
      </c>
      <c r="E18" s="122" t="str">
        <f t="shared" si="0"/>
        <v/>
      </c>
      <c r="F18" s="98" t="s">
        <v>53</v>
      </c>
      <c r="G18" s="123" t="str">
        <f t="shared" si="1"/>
        <v/>
      </c>
      <c r="H18" s="99" t="s">
        <v>54</v>
      </c>
      <c r="I18" s="114" t="str">
        <f t="shared" si="2"/>
        <v/>
      </c>
      <c r="J18" s="14" t="s">
        <v>0</v>
      </c>
      <c r="K18" s="125"/>
      <c r="L18" s="127"/>
      <c r="M18" s="130"/>
      <c r="N18" s="91" t="str">
        <f t="shared" si="3"/>
        <v/>
      </c>
      <c r="O18" s="91" t="str">
        <f t="shared" si="4"/>
        <v/>
      </c>
    </row>
    <row r="19" spans="1:15" ht="46.5" customHeight="1" x14ac:dyDescent="0.25">
      <c r="A19" s="115" t="s">
        <v>6</v>
      </c>
      <c r="B19" s="117" t="s">
        <v>55</v>
      </c>
      <c r="C19" s="13" t="s">
        <v>5</v>
      </c>
      <c r="D19" s="119" t="s">
        <v>55</v>
      </c>
      <c r="E19" s="122" t="str">
        <f t="shared" si="0"/>
        <v/>
      </c>
      <c r="F19" s="98" t="s">
        <v>53</v>
      </c>
      <c r="G19" s="123" t="str">
        <f t="shared" si="1"/>
        <v/>
      </c>
      <c r="H19" s="99" t="s">
        <v>54</v>
      </c>
      <c r="I19" s="114" t="str">
        <f t="shared" si="2"/>
        <v/>
      </c>
      <c r="J19" s="14" t="s">
        <v>0</v>
      </c>
      <c r="K19" s="125"/>
      <c r="L19" s="127"/>
      <c r="M19" s="130"/>
      <c r="N19" s="91" t="str">
        <f t="shared" si="3"/>
        <v/>
      </c>
      <c r="O19" s="91" t="str">
        <f t="shared" si="4"/>
        <v/>
      </c>
    </row>
    <row r="20" spans="1:15" ht="46.5" customHeight="1" x14ac:dyDescent="0.25">
      <c r="A20" s="115" t="s">
        <v>6</v>
      </c>
      <c r="B20" s="117" t="s">
        <v>55</v>
      </c>
      <c r="C20" s="13" t="s">
        <v>5</v>
      </c>
      <c r="D20" s="119" t="s">
        <v>55</v>
      </c>
      <c r="E20" s="122" t="str">
        <f t="shared" si="0"/>
        <v/>
      </c>
      <c r="F20" s="98" t="s">
        <v>53</v>
      </c>
      <c r="G20" s="123" t="str">
        <f t="shared" si="1"/>
        <v/>
      </c>
      <c r="H20" s="99" t="s">
        <v>54</v>
      </c>
      <c r="I20" s="114" t="str">
        <f t="shared" si="2"/>
        <v/>
      </c>
      <c r="J20" s="14" t="s">
        <v>0</v>
      </c>
      <c r="K20" s="125"/>
      <c r="L20" s="127"/>
      <c r="M20" s="130"/>
      <c r="N20" s="91" t="str">
        <f t="shared" si="3"/>
        <v/>
      </c>
      <c r="O20" s="91" t="str">
        <f t="shared" si="4"/>
        <v/>
      </c>
    </row>
    <row r="21" spans="1:15" ht="46.5" customHeight="1" x14ac:dyDescent="0.25">
      <c r="A21" s="115" t="s">
        <v>6</v>
      </c>
      <c r="B21" s="117" t="s">
        <v>55</v>
      </c>
      <c r="C21" s="13" t="s">
        <v>5</v>
      </c>
      <c r="D21" s="119" t="s">
        <v>55</v>
      </c>
      <c r="E21" s="122" t="str">
        <f t="shared" si="0"/>
        <v/>
      </c>
      <c r="F21" s="98" t="s">
        <v>53</v>
      </c>
      <c r="G21" s="123" t="str">
        <f t="shared" si="1"/>
        <v/>
      </c>
      <c r="H21" s="99" t="s">
        <v>54</v>
      </c>
      <c r="I21" s="114" t="str">
        <f t="shared" si="2"/>
        <v/>
      </c>
      <c r="J21" s="14" t="s">
        <v>0</v>
      </c>
      <c r="K21" s="125"/>
      <c r="L21" s="127"/>
      <c r="M21" s="130"/>
      <c r="N21" s="91" t="str">
        <f t="shared" si="3"/>
        <v/>
      </c>
      <c r="O21" s="91" t="str">
        <f t="shared" si="4"/>
        <v/>
      </c>
    </row>
    <row r="22" spans="1:15" ht="46.5" customHeight="1" x14ac:dyDescent="0.25">
      <c r="A22" s="115" t="s">
        <v>6</v>
      </c>
      <c r="B22" s="117" t="s">
        <v>55</v>
      </c>
      <c r="C22" s="13" t="s">
        <v>5</v>
      </c>
      <c r="D22" s="119" t="s">
        <v>55</v>
      </c>
      <c r="E22" s="122" t="str">
        <f t="shared" si="0"/>
        <v/>
      </c>
      <c r="F22" s="98" t="s">
        <v>53</v>
      </c>
      <c r="G22" s="123" t="str">
        <f t="shared" si="1"/>
        <v/>
      </c>
      <c r="H22" s="99" t="s">
        <v>54</v>
      </c>
      <c r="I22" s="114" t="str">
        <f t="shared" si="2"/>
        <v/>
      </c>
      <c r="J22" s="14" t="s">
        <v>0</v>
      </c>
      <c r="K22" s="125"/>
      <c r="L22" s="127"/>
      <c r="M22" s="130"/>
      <c r="N22" s="91" t="str">
        <f t="shared" si="3"/>
        <v/>
      </c>
      <c r="O22" s="91" t="str">
        <f t="shared" si="4"/>
        <v/>
      </c>
    </row>
    <row r="23" spans="1:15" ht="46.5" customHeight="1" x14ac:dyDescent="0.25">
      <c r="A23" s="115" t="s">
        <v>6</v>
      </c>
      <c r="B23" s="117" t="s">
        <v>55</v>
      </c>
      <c r="C23" s="13" t="s">
        <v>5</v>
      </c>
      <c r="D23" s="119" t="s">
        <v>55</v>
      </c>
      <c r="E23" s="122" t="str">
        <f t="shared" si="0"/>
        <v/>
      </c>
      <c r="F23" s="98" t="s">
        <v>53</v>
      </c>
      <c r="G23" s="123" t="str">
        <f t="shared" si="1"/>
        <v/>
      </c>
      <c r="H23" s="99" t="s">
        <v>54</v>
      </c>
      <c r="I23" s="114" t="str">
        <f t="shared" si="2"/>
        <v/>
      </c>
      <c r="J23" s="14" t="s">
        <v>0</v>
      </c>
      <c r="K23" s="125"/>
      <c r="L23" s="127"/>
      <c r="M23" s="130"/>
      <c r="N23" s="91" t="str">
        <f t="shared" si="3"/>
        <v/>
      </c>
      <c r="O23" s="91" t="str">
        <f t="shared" si="4"/>
        <v/>
      </c>
    </row>
    <row r="24" spans="1:15" ht="46.5" customHeight="1" x14ac:dyDescent="0.25">
      <c r="A24" s="115" t="s">
        <v>6</v>
      </c>
      <c r="B24" s="117" t="s">
        <v>55</v>
      </c>
      <c r="C24" s="13" t="s">
        <v>5</v>
      </c>
      <c r="D24" s="119" t="s">
        <v>55</v>
      </c>
      <c r="E24" s="122" t="str">
        <f t="shared" si="0"/>
        <v/>
      </c>
      <c r="F24" s="98" t="s">
        <v>53</v>
      </c>
      <c r="G24" s="123" t="str">
        <f t="shared" si="1"/>
        <v/>
      </c>
      <c r="H24" s="99" t="s">
        <v>54</v>
      </c>
      <c r="I24" s="114" t="str">
        <f t="shared" si="2"/>
        <v/>
      </c>
      <c r="J24" s="14" t="s">
        <v>0</v>
      </c>
      <c r="K24" s="125"/>
      <c r="L24" s="127"/>
      <c r="M24" s="130"/>
      <c r="N24" s="91" t="str">
        <f t="shared" si="3"/>
        <v/>
      </c>
      <c r="O24" s="91" t="str">
        <f t="shared" si="4"/>
        <v/>
      </c>
    </row>
    <row r="25" spans="1:15" ht="46.5" customHeight="1" x14ac:dyDescent="0.25">
      <c r="A25" s="115" t="s">
        <v>6</v>
      </c>
      <c r="B25" s="117" t="s">
        <v>55</v>
      </c>
      <c r="C25" s="13" t="s">
        <v>5</v>
      </c>
      <c r="D25" s="119" t="s">
        <v>55</v>
      </c>
      <c r="E25" s="122" t="str">
        <f t="shared" si="0"/>
        <v/>
      </c>
      <c r="F25" s="98" t="s">
        <v>53</v>
      </c>
      <c r="G25" s="123" t="str">
        <f t="shared" si="1"/>
        <v/>
      </c>
      <c r="H25" s="99" t="s">
        <v>54</v>
      </c>
      <c r="I25" s="114" t="str">
        <f t="shared" si="2"/>
        <v/>
      </c>
      <c r="J25" s="14" t="s">
        <v>0</v>
      </c>
      <c r="K25" s="125"/>
      <c r="L25" s="127"/>
      <c r="M25" s="130"/>
      <c r="N25" s="91" t="str">
        <f t="shared" si="3"/>
        <v/>
      </c>
      <c r="O25" s="91" t="str">
        <f t="shared" si="4"/>
        <v/>
      </c>
    </row>
    <row r="26" spans="1:15" ht="46.5" customHeight="1" x14ac:dyDescent="0.25">
      <c r="A26" s="115" t="s">
        <v>6</v>
      </c>
      <c r="B26" s="117" t="s">
        <v>55</v>
      </c>
      <c r="C26" s="13" t="s">
        <v>5</v>
      </c>
      <c r="D26" s="119" t="s">
        <v>55</v>
      </c>
      <c r="E26" s="122" t="str">
        <f t="shared" si="0"/>
        <v/>
      </c>
      <c r="F26" s="98" t="s">
        <v>53</v>
      </c>
      <c r="G26" s="123" t="str">
        <f t="shared" si="1"/>
        <v/>
      </c>
      <c r="H26" s="99" t="s">
        <v>54</v>
      </c>
      <c r="I26" s="114" t="str">
        <f t="shared" si="2"/>
        <v/>
      </c>
      <c r="J26" s="14" t="s">
        <v>0</v>
      </c>
      <c r="K26" s="125"/>
      <c r="L26" s="127"/>
      <c r="M26" s="130"/>
      <c r="N26" s="91" t="str">
        <f t="shared" si="3"/>
        <v/>
      </c>
      <c r="O26" s="91" t="str">
        <f t="shared" si="4"/>
        <v/>
      </c>
    </row>
    <row r="27" spans="1:15" ht="46.5" customHeight="1" x14ac:dyDescent="0.25">
      <c r="A27" s="115" t="s">
        <v>6</v>
      </c>
      <c r="B27" s="117" t="s">
        <v>55</v>
      </c>
      <c r="C27" s="13" t="s">
        <v>5</v>
      </c>
      <c r="D27" s="119" t="s">
        <v>55</v>
      </c>
      <c r="E27" s="122" t="str">
        <f t="shared" si="0"/>
        <v/>
      </c>
      <c r="F27" s="98" t="s">
        <v>53</v>
      </c>
      <c r="G27" s="123" t="str">
        <f t="shared" si="1"/>
        <v/>
      </c>
      <c r="H27" s="99" t="s">
        <v>54</v>
      </c>
      <c r="I27" s="114" t="str">
        <f t="shared" si="2"/>
        <v/>
      </c>
      <c r="J27" s="14" t="s">
        <v>0</v>
      </c>
      <c r="K27" s="125"/>
      <c r="L27" s="127"/>
      <c r="M27" s="130"/>
      <c r="N27" s="91" t="str">
        <f t="shared" si="3"/>
        <v/>
      </c>
      <c r="O27" s="91" t="str">
        <f t="shared" si="4"/>
        <v/>
      </c>
    </row>
    <row r="28" spans="1:15" ht="46.5" customHeight="1" x14ac:dyDescent="0.25">
      <c r="A28" s="115" t="s">
        <v>6</v>
      </c>
      <c r="B28" s="117" t="s">
        <v>55</v>
      </c>
      <c r="C28" s="13" t="s">
        <v>5</v>
      </c>
      <c r="D28" s="119" t="s">
        <v>55</v>
      </c>
      <c r="E28" s="122" t="str">
        <f t="shared" si="0"/>
        <v/>
      </c>
      <c r="F28" s="98" t="s">
        <v>53</v>
      </c>
      <c r="G28" s="123" t="str">
        <f t="shared" si="1"/>
        <v/>
      </c>
      <c r="H28" s="99" t="s">
        <v>54</v>
      </c>
      <c r="I28" s="114" t="str">
        <f t="shared" si="2"/>
        <v/>
      </c>
      <c r="J28" s="14" t="s">
        <v>0</v>
      </c>
      <c r="K28" s="125"/>
      <c r="L28" s="127"/>
      <c r="M28" s="130"/>
      <c r="N28" s="91" t="str">
        <f t="shared" si="3"/>
        <v/>
      </c>
      <c r="O28" s="91" t="str">
        <f t="shared" si="4"/>
        <v/>
      </c>
    </row>
    <row r="29" spans="1:15" ht="46.5" customHeight="1" x14ac:dyDescent="0.25">
      <c r="A29" s="115" t="s">
        <v>6</v>
      </c>
      <c r="B29" s="117" t="s">
        <v>55</v>
      </c>
      <c r="C29" s="13" t="s">
        <v>5</v>
      </c>
      <c r="D29" s="119" t="s">
        <v>55</v>
      </c>
      <c r="E29" s="122" t="str">
        <f t="shared" si="0"/>
        <v/>
      </c>
      <c r="F29" s="98" t="s">
        <v>53</v>
      </c>
      <c r="G29" s="123" t="str">
        <f t="shared" si="1"/>
        <v/>
      </c>
      <c r="H29" s="99" t="s">
        <v>54</v>
      </c>
      <c r="I29" s="114" t="str">
        <f t="shared" si="2"/>
        <v/>
      </c>
      <c r="J29" s="14" t="s">
        <v>0</v>
      </c>
      <c r="K29" s="125"/>
      <c r="L29" s="127"/>
      <c r="M29" s="130"/>
      <c r="N29" s="91" t="str">
        <f t="shared" si="3"/>
        <v/>
      </c>
      <c r="O29" s="91" t="str">
        <f t="shared" si="4"/>
        <v/>
      </c>
    </row>
    <row r="30" spans="1:15" ht="46.5" customHeight="1" x14ac:dyDescent="0.25">
      <c r="A30" s="115" t="s">
        <v>6</v>
      </c>
      <c r="B30" s="117" t="s">
        <v>55</v>
      </c>
      <c r="C30" s="13" t="s">
        <v>5</v>
      </c>
      <c r="D30" s="119" t="s">
        <v>55</v>
      </c>
      <c r="E30" s="122" t="str">
        <f t="shared" si="0"/>
        <v/>
      </c>
      <c r="F30" s="98" t="s">
        <v>53</v>
      </c>
      <c r="G30" s="123" t="str">
        <f t="shared" si="1"/>
        <v/>
      </c>
      <c r="H30" s="99" t="s">
        <v>54</v>
      </c>
      <c r="I30" s="114" t="str">
        <f t="shared" si="2"/>
        <v/>
      </c>
      <c r="J30" s="14" t="s">
        <v>0</v>
      </c>
      <c r="K30" s="125"/>
      <c r="L30" s="127"/>
      <c r="M30" s="130"/>
      <c r="N30" s="91" t="str">
        <f t="shared" si="3"/>
        <v/>
      </c>
      <c r="O30" s="91" t="str">
        <f t="shared" si="4"/>
        <v/>
      </c>
    </row>
    <row r="31" spans="1:15" ht="46.5" customHeight="1" thickBot="1" x14ac:dyDescent="0.3">
      <c r="A31" s="116" t="s">
        <v>6</v>
      </c>
      <c r="B31" s="118" t="s">
        <v>55</v>
      </c>
      <c r="C31" s="15" t="s">
        <v>5</v>
      </c>
      <c r="D31" s="120" t="s">
        <v>55</v>
      </c>
      <c r="E31" s="122" t="str">
        <f>IFERROR(HOUR(O31),"")</f>
        <v/>
      </c>
      <c r="F31" s="98" t="s">
        <v>53</v>
      </c>
      <c r="G31" s="123" t="str">
        <f t="shared" si="1"/>
        <v/>
      </c>
      <c r="H31" s="99" t="s">
        <v>54</v>
      </c>
      <c r="I31" s="114" t="str">
        <f t="shared" si="2"/>
        <v/>
      </c>
      <c r="J31" s="14" t="s">
        <v>0</v>
      </c>
      <c r="K31" s="126"/>
      <c r="L31" s="128"/>
      <c r="M31" s="130"/>
      <c r="N31" s="91" t="str">
        <f t="shared" si="3"/>
        <v/>
      </c>
      <c r="O31" s="91" t="str">
        <f t="shared" si="4"/>
        <v/>
      </c>
    </row>
    <row r="32" spans="1:15" ht="46.5" customHeight="1" thickBot="1" x14ac:dyDescent="0.3">
      <c r="A32" s="102" t="s">
        <v>58</v>
      </c>
      <c r="B32" s="266"/>
      <c r="C32" s="267"/>
      <c r="D32" s="268"/>
      <c r="E32" s="279">
        <f>SUM(E9:E31)+SUM(G9:G31)/60</f>
        <v>0</v>
      </c>
      <c r="F32" s="280"/>
      <c r="G32" s="271" t="s">
        <v>1</v>
      </c>
      <c r="H32" s="272"/>
      <c r="I32" s="124">
        <f>SUM(I9:I31)</f>
        <v>0</v>
      </c>
      <c r="J32" s="16" t="s">
        <v>0</v>
      </c>
      <c r="K32" s="273"/>
      <c r="L32" s="274"/>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60"/>
      <c r="G34" s="260"/>
      <c r="H34" s="261"/>
      <c r="I34" s="20" t="s">
        <v>3</v>
      </c>
      <c r="K34" s="103"/>
    </row>
    <row r="35" spans="1:11" ht="30" customHeight="1" thickBot="1" x14ac:dyDescent="0.3">
      <c r="A35" s="21" t="s">
        <v>2</v>
      </c>
      <c r="B35" s="281" t="str">
        <f ca="1">B4</f>
        <v>人件費シート　○○太郎</v>
      </c>
      <c r="C35" s="281"/>
      <c r="D35" s="282"/>
      <c r="E35" s="283">
        <f>SUM(E32)</f>
        <v>0</v>
      </c>
      <c r="F35" s="284"/>
      <c r="G35" s="260" t="s">
        <v>1</v>
      </c>
      <c r="H35" s="261"/>
      <c r="I35" s="129">
        <f>SUM(I32)</f>
        <v>0</v>
      </c>
      <c r="K35" s="103"/>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O35"/>
  <sheetViews>
    <sheetView zoomScale="70" zoomScaleNormal="70" zoomScaleSheetLayoutView="50" workbookViewId="0">
      <selection activeCell="D16" sqref="D16:D17"/>
    </sheetView>
  </sheetViews>
  <sheetFormatPr defaultColWidth="11.3828125" defaultRowHeight="13.3" x14ac:dyDescent="0.25"/>
  <cols>
    <col min="1" max="1" width="16.765625" style="6" customWidth="1"/>
    <col min="2" max="2" width="11.15234375" style="6" customWidth="1"/>
    <col min="3" max="3" width="3.765625" style="113"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126</v>
      </c>
      <c r="C1" s="276" t="s">
        <v>85</v>
      </c>
      <c r="D1" s="276"/>
      <c r="E1" s="276"/>
      <c r="F1" s="276"/>
      <c r="G1" s="276"/>
      <c r="H1" s="276"/>
      <c r="I1" s="276"/>
      <c r="J1" s="276"/>
      <c r="K1" s="276"/>
    </row>
    <row r="2" spans="1:15" ht="30" customHeight="1" x14ac:dyDescent="0.25">
      <c r="C2" s="276"/>
      <c r="D2" s="276"/>
      <c r="E2" s="276"/>
      <c r="F2" s="276"/>
      <c r="G2" s="276"/>
      <c r="H2" s="276"/>
      <c r="I2" s="276"/>
      <c r="J2" s="276"/>
      <c r="K2" s="276"/>
    </row>
    <row r="3" spans="1:15" ht="30" customHeight="1" x14ac:dyDescent="0.25">
      <c r="A3" s="5" t="s">
        <v>13</v>
      </c>
      <c r="B3" s="277" t="str">
        <f>'人件費シート　○○太郎'!D5</f>
        <v>株式会社×××</v>
      </c>
      <c r="C3" s="277"/>
      <c r="D3" s="277"/>
      <c r="E3" s="112"/>
      <c r="F3" s="112"/>
      <c r="G3" s="112"/>
      <c r="H3" s="112"/>
      <c r="I3" s="112"/>
      <c r="J3" s="112"/>
      <c r="K3" s="112"/>
    </row>
    <row r="4" spans="1:15" ht="30" customHeight="1" x14ac:dyDescent="0.25">
      <c r="A4" s="7" t="s">
        <v>2</v>
      </c>
      <c r="B4" s="277" t="str">
        <f ca="1">'人件費シート　○○太郎'!D6</f>
        <v>人件費シート　○○太郎</v>
      </c>
      <c r="C4" s="277"/>
      <c r="D4" s="277"/>
      <c r="E4" s="8"/>
      <c r="F4" s="8"/>
      <c r="G4" s="8"/>
    </row>
    <row r="5" spans="1:15" ht="30" customHeight="1" x14ac:dyDescent="0.25">
      <c r="A5" s="10" t="s">
        <v>12</v>
      </c>
      <c r="B5" s="278">
        <f>'人件費シート　○○太郎'!I8</f>
        <v>0</v>
      </c>
      <c r="C5" s="278"/>
      <c r="D5" s="278"/>
      <c r="E5" s="8"/>
      <c r="F5" s="8"/>
      <c r="G5" s="8"/>
    </row>
    <row r="6" spans="1:15" ht="30" customHeight="1" thickBot="1" x14ac:dyDescent="0.3">
      <c r="A6" s="11" t="s">
        <v>14</v>
      </c>
    </row>
    <row r="7" spans="1:15" s="113" customFormat="1" ht="24" customHeight="1" x14ac:dyDescent="0.25">
      <c r="A7" s="245" t="s">
        <v>11</v>
      </c>
      <c r="B7" s="247" t="s">
        <v>10</v>
      </c>
      <c r="C7" s="247"/>
      <c r="D7" s="247"/>
      <c r="E7" s="249" t="s">
        <v>9</v>
      </c>
      <c r="F7" s="250"/>
      <c r="G7" s="250"/>
      <c r="H7" s="251"/>
      <c r="I7" s="249" t="s">
        <v>8</v>
      </c>
      <c r="J7" s="251"/>
      <c r="K7" s="105" t="s">
        <v>7</v>
      </c>
      <c r="L7" s="264" t="s">
        <v>42</v>
      </c>
      <c r="M7" s="257" t="s">
        <v>59</v>
      </c>
      <c r="N7" s="258" t="s">
        <v>62</v>
      </c>
      <c r="O7" s="259" t="s">
        <v>63</v>
      </c>
    </row>
    <row r="8" spans="1:15" s="113" customFormat="1" ht="24" customHeight="1" x14ac:dyDescent="0.25">
      <c r="A8" s="246"/>
      <c r="B8" s="248"/>
      <c r="C8" s="248"/>
      <c r="D8" s="248"/>
      <c r="E8" s="252"/>
      <c r="F8" s="253"/>
      <c r="G8" s="253"/>
      <c r="H8" s="254"/>
      <c r="I8" s="255"/>
      <c r="J8" s="256"/>
      <c r="K8" s="106" t="s">
        <v>51</v>
      </c>
      <c r="L8" s="265"/>
      <c r="M8" s="257"/>
      <c r="N8" s="258"/>
      <c r="O8" s="258"/>
    </row>
    <row r="9" spans="1:15" ht="46.5" customHeight="1" x14ac:dyDescent="0.25">
      <c r="A9" s="115" t="s">
        <v>6</v>
      </c>
      <c r="B9" s="117" t="s">
        <v>55</v>
      </c>
      <c r="C9" s="13" t="s">
        <v>5</v>
      </c>
      <c r="D9" s="119" t="s">
        <v>55</v>
      </c>
      <c r="E9" s="121" t="str">
        <f>IFERROR(HOUR(O9),"")</f>
        <v/>
      </c>
      <c r="F9" s="98" t="s">
        <v>53</v>
      </c>
      <c r="G9" s="123" t="str">
        <f>IFERROR(MINUTE(O9),"")</f>
        <v/>
      </c>
      <c r="H9" s="99" t="s">
        <v>54</v>
      </c>
      <c r="I9" s="114" t="str">
        <f>IFERROR((E9+G9/60)*$B$5,"")</f>
        <v/>
      </c>
      <c r="J9" s="14" t="s">
        <v>0</v>
      </c>
      <c r="K9" s="125"/>
      <c r="L9" s="127"/>
      <c r="M9" s="130"/>
      <c r="N9" s="91" t="str">
        <f>IFERROR(D9-B9-M9,"")</f>
        <v/>
      </c>
      <c r="O9" s="91" t="str">
        <f>IFERROR(IF(N9&gt;0,FLOOR(N9,"0:30"),""),"")</f>
        <v/>
      </c>
    </row>
    <row r="10" spans="1:15" ht="46.5" customHeight="1" x14ac:dyDescent="0.25">
      <c r="A10" s="115" t="s">
        <v>6</v>
      </c>
      <c r="B10" s="117" t="s">
        <v>55</v>
      </c>
      <c r="C10" s="13" t="s">
        <v>5</v>
      </c>
      <c r="D10" s="119" t="s">
        <v>55</v>
      </c>
      <c r="E10" s="122" t="str">
        <f t="shared" ref="E10:E30" si="0">IFERROR(HOUR(O10),"")</f>
        <v/>
      </c>
      <c r="F10" s="98" t="s">
        <v>53</v>
      </c>
      <c r="G10" s="123" t="str">
        <f t="shared" ref="G10:G31" si="1">IFERROR(MINUTE(O10),"")</f>
        <v/>
      </c>
      <c r="H10" s="99" t="s">
        <v>54</v>
      </c>
      <c r="I10" s="114" t="str">
        <f t="shared" ref="I10:I31" si="2">IFERROR((E10+G10/60)*$B$5,"")</f>
        <v/>
      </c>
      <c r="J10" s="14" t="s">
        <v>0</v>
      </c>
      <c r="K10" s="125"/>
      <c r="L10" s="127"/>
      <c r="M10" s="130"/>
      <c r="N10" s="91" t="str">
        <f t="shared" ref="N10:N31" si="3">IFERROR(D10-B10-M10,"")</f>
        <v/>
      </c>
      <c r="O10" s="91" t="str">
        <f t="shared" ref="O10:O31" si="4">IFERROR(IF(N10&gt;0,FLOOR(N10,"0:30"),""),"")</f>
        <v/>
      </c>
    </row>
    <row r="11" spans="1:15" ht="46.5" customHeight="1" x14ac:dyDescent="0.25">
      <c r="A11" s="115" t="s">
        <v>6</v>
      </c>
      <c r="B11" s="117" t="s">
        <v>55</v>
      </c>
      <c r="C11" s="13" t="s">
        <v>5</v>
      </c>
      <c r="D11" s="119" t="s">
        <v>55</v>
      </c>
      <c r="E11" s="122" t="str">
        <f t="shared" si="0"/>
        <v/>
      </c>
      <c r="F11" s="98" t="s">
        <v>53</v>
      </c>
      <c r="G11" s="123" t="str">
        <f t="shared" si="1"/>
        <v/>
      </c>
      <c r="H11" s="99" t="s">
        <v>54</v>
      </c>
      <c r="I11" s="114" t="str">
        <f t="shared" si="2"/>
        <v/>
      </c>
      <c r="J11" s="14" t="s">
        <v>0</v>
      </c>
      <c r="K11" s="125"/>
      <c r="L11" s="127"/>
      <c r="M11" s="130"/>
      <c r="N11" s="91" t="str">
        <f t="shared" si="3"/>
        <v/>
      </c>
      <c r="O11" s="91" t="str">
        <f t="shared" si="4"/>
        <v/>
      </c>
    </row>
    <row r="12" spans="1:15" ht="46.5" customHeight="1" x14ac:dyDescent="0.25">
      <c r="A12" s="115" t="s">
        <v>6</v>
      </c>
      <c r="B12" s="117" t="s">
        <v>55</v>
      </c>
      <c r="C12" s="13" t="s">
        <v>5</v>
      </c>
      <c r="D12" s="119" t="s">
        <v>55</v>
      </c>
      <c r="E12" s="122" t="str">
        <f t="shared" si="0"/>
        <v/>
      </c>
      <c r="F12" s="98" t="s">
        <v>53</v>
      </c>
      <c r="G12" s="123" t="str">
        <f t="shared" si="1"/>
        <v/>
      </c>
      <c r="H12" s="99" t="s">
        <v>54</v>
      </c>
      <c r="I12" s="114" t="str">
        <f t="shared" si="2"/>
        <v/>
      </c>
      <c r="J12" s="14" t="s">
        <v>0</v>
      </c>
      <c r="K12" s="125"/>
      <c r="L12" s="127"/>
      <c r="M12" s="130"/>
      <c r="N12" s="91" t="str">
        <f t="shared" si="3"/>
        <v/>
      </c>
      <c r="O12" s="91" t="str">
        <f t="shared" si="4"/>
        <v/>
      </c>
    </row>
    <row r="13" spans="1:15" ht="46.5" customHeight="1" x14ac:dyDescent="0.25">
      <c r="A13" s="115" t="s">
        <v>6</v>
      </c>
      <c r="B13" s="117" t="s">
        <v>55</v>
      </c>
      <c r="C13" s="13" t="s">
        <v>5</v>
      </c>
      <c r="D13" s="119" t="s">
        <v>55</v>
      </c>
      <c r="E13" s="122" t="str">
        <f t="shared" si="0"/>
        <v/>
      </c>
      <c r="F13" s="98" t="s">
        <v>53</v>
      </c>
      <c r="G13" s="123" t="str">
        <f t="shared" si="1"/>
        <v/>
      </c>
      <c r="H13" s="99" t="s">
        <v>54</v>
      </c>
      <c r="I13" s="114" t="str">
        <f t="shared" si="2"/>
        <v/>
      </c>
      <c r="J13" s="14" t="s">
        <v>0</v>
      </c>
      <c r="K13" s="125"/>
      <c r="L13" s="127"/>
      <c r="M13" s="130"/>
      <c r="N13" s="91" t="str">
        <f t="shared" si="3"/>
        <v/>
      </c>
      <c r="O13" s="91" t="str">
        <f t="shared" si="4"/>
        <v/>
      </c>
    </row>
    <row r="14" spans="1:15" ht="46.5" customHeight="1" x14ac:dyDescent="0.25">
      <c r="A14" s="115" t="s">
        <v>6</v>
      </c>
      <c r="B14" s="117" t="s">
        <v>55</v>
      </c>
      <c r="C14" s="13" t="s">
        <v>5</v>
      </c>
      <c r="D14" s="119" t="s">
        <v>55</v>
      </c>
      <c r="E14" s="122" t="str">
        <f t="shared" si="0"/>
        <v/>
      </c>
      <c r="F14" s="98" t="s">
        <v>53</v>
      </c>
      <c r="G14" s="123" t="str">
        <f t="shared" si="1"/>
        <v/>
      </c>
      <c r="H14" s="99" t="s">
        <v>54</v>
      </c>
      <c r="I14" s="114" t="str">
        <f t="shared" si="2"/>
        <v/>
      </c>
      <c r="J14" s="14" t="s">
        <v>0</v>
      </c>
      <c r="K14" s="125"/>
      <c r="L14" s="127"/>
      <c r="M14" s="130"/>
      <c r="N14" s="91" t="str">
        <f t="shared" si="3"/>
        <v/>
      </c>
      <c r="O14" s="91" t="str">
        <f t="shared" si="4"/>
        <v/>
      </c>
    </row>
    <row r="15" spans="1:15" ht="46.5" customHeight="1" x14ac:dyDescent="0.25">
      <c r="A15" s="115" t="s">
        <v>6</v>
      </c>
      <c r="B15" s="117" t="s">
        <v>55</v>
      </c>
      <c r="C15" s="13" t="s">
        <v>5</v>
      </c>
      <c r="D15" s="119" t="s">
        <v>55</v>
      </c>
      <c r="E15" s="122" t="str">
        <f t="shared" si="0"/>
        <v/>
      </c>
      <c r="F15" s="98" t="s">
        <v>53</v>
      </c>
      <c r="G15" s="123" t="str">
        <f t="shared" si="1"/>
        <v/>
      </c>
      <c r="H15" s="99" t="s">
        <v>54</v>
      </c>
      <c r="I15" s="114" t="str">
        <f t="shared" si="2"/>
        <v/>
      </c>
      <c r="J15" s="14" t="s">
        <v>0</v>
      </c>
      <c r="K15" s="125"/>
      <c r="L15" s="127"/>
      <c r="M15" s="130"/>
      <c r="N15" s="91" t="str">
        <f t="shared" si="3"/>
        <v/>
      </c>
      <c r="O15" s="91" t="str">
        <f t="shared" si="4"/>
        <v/>
      </c>
    </row>
    <row r="16" spans="1:15" ht="46.5" customHeight="1" x14ac:dyDescent="0.25">
      <c r="A16" s="115" t="s">
        <v>6</v>
      </c>
      <c r="B16" s="117" t="s">
        <v>55</v>
      </c>
      <c r="C16" s="13" t="s">
        <v>5</v>
      </c>
      <c r="D16" s="119" t="s">
        <v>55</v>
      </c>
      <c r="E16" s="122" t="str">
        <f t="shared" si="0"/>
        <v/>
      </c>
      <c r="F16" s="98" t="s">
        <v>53</v>
      </c>
      <c r="G16" s="123" t="str">
        <f t="shared" si="1"/>
        <v/>
      </c>
      <c r="H16" s="99" t="s">
        <v>54</v>
      </c>
      <c r="I16" s="114" t="str">
        <f t="shared" si="2"/>
        <v/>
      </c>
      <c r="J16" s="14" t="s">
        <v>0</v>
      </c>
      <c r="K16" s="125"/>
      <c r="L16" s="127"/>
      <c r="M16" s="130"/>
      <c r="N16" s="91" t="str">
        <f t="shared" si="3"/>
        <v/>
      </c>
      <c r="O16" s="91" t="str">
        <f t="shared" si="4"/>
        <v/>
      </c>
    </row>
    <row r="17" spans="1:15" ht="46.5" customHeight="1" x14ac:dyDescent="0.25">
      <c r="A17" s="115" t="s">
        <v>6</v>
      </c>
      <c r="B17" s="117" t="s">
        <v>55</v>
      </c>
      <c r="C17" s="13" t="s">
        <v>5</v>
      </c>
      <c r="D17" s="119" t="s">
        <v>55</v>
      </c>
      <c r="E17" s="122" t="str">
        <f t="shared" si="0"/>
        <v/>
      </c>
      <c r="F17" s="98" t="s">
        <v>53</v>
      </c>
      <c r="G17" s="123" t="str">
        <f t="shared" si="1"/>
        <v/>
      </c>
      <c r="H17" s="99" t="s">
        <v>54</v>
      </c>
      <c r="I17" s="114" t="str">
        <f t="shared" si="2"/>
        <v/>
      </c>
      <c r="J17" s="14" t="s">
        <v>0</v>
      </c>
      <c r="K17" s="125"/>
      <c r="L17" s="127"/>
      <c r="M17" s="130"/>
      <c r="N17" s="91" t="str">
        <f t="shared" si="3"/>
        <v/>
      </c>
      <c r="O17" s="91" t="str">
        <f t="shared" si="4"/>
        <v/>
      </c>
    </row>
    <row r="18" spans="1:15" ht="46.5" customHeight="1" x14ac:dyDescent="0.25">
      <c r="A18" s="115" t="s">
        <v>6</v>
      </c>
      <c r="B18" s="117" t="s">
        <v>55</v>
      </c>
      <c r="C18" s="13" t="s">
        <v>5</v>
      </c>
      <c r="D18" s="119" t="s">
        <v>55</v>
      </c>
      <c r="E18" s="122" t="str">
        <f t="shared" si="0"/>
        <v/>
      </c>
      <c r="F18" s="98" t="s">
        <v>53</v>
      </c>
      <c r="G18" s="123" t="str">
        <f t="shared" si="1"/>
        <v/>
      </c>
      <c r="H18" s="99" t="s">
        <v>54</v>
      </c>
      <c r="I18" s="114" t="str">
        <f t="shared" si="2"/>
        <v/>
      </c>
      <c r="J18" s="14" t="s">
        <v>0</v>
      </c>
      <c r="K18" s="125"/>
      <c r="L18" s="127"/>
      <c r="M18" s="130"/>
      <c r="N18" s="91" t="str">
        <f t="shared" si="3"/>
        <v/>
      </c>
      <c r="O18" s="91" t="str">
        <f t="shared" si="4"/>
        <v/>
      </c>
    </row>
    <row r="19" spans="1:15" ht="46.5" customHeight="1" x14ac:dyDescent="0.25">
      <c r="A19" s="115" t="s">
        <v>6</v>
      </c>
      <c r="B19" s="117" t="s">
        <v>55</v>
      </c>
      <c r="C19" s="13" t="s">
        <v>5</v>
      </c>
      <c r="D19" s="119" t="s">
        <v>55</v>
      </c>
      <c r="E19" s="122" t="str">
        <f t="shared" si="0"/>
        <v/>
      </c>
      <c r="F19" s="98" t="s">
        <v>53</v>
      </c>
      <c r="G19" s="123" t="str">
        <f t="shared" si="1"/>
        <v/>
      </c>
      <c r="H19" s="99" t="s">
        <v>54</v>
      </c>
      <c r="I19" s="114" t="str">
        <f t="shared" si="2"/>
        <v/>
      </c>
      <c r="J19" s="14" t="s">
        <v>0</v>
      </c>
      <c r="K19" s="125"/>
      <c r="L19" s="127"/>
      <c r="M19" s="130"/>
      <c r="N19" s="91" t="str">
        <f t="shared" si="3"/>
        <v/>
      </c>
      <c r="O19" s="91" t="str">
        <f t="shared" si="4"/>
        <v/>
      </c>
    </row>
    <row r="20" spans="1:15" ht="46.5" customHeight="1" x14ac:dyDescent="0.25">
      <c r="A20" s="115" t="s">
        <v>6</v>
      </c>
      <c r="B20" s="117" t="s">
        <v>55</v>
      </c>
      <c r="C20" s="13" t="s">
        <v>5</v>
      </c>
      <c r="D20" s="119" t="s">
        <v>55</v>
      </c>
      <c r="E20" s="122" t="str">
        <f t="shared" si="0"/>
        <v/>
      </c>
      <c r="F20" s="98" t="s">
        <v>53</v>
      </c>
      <c r="G20" s="123" t="str">
        <f t="shared" si="1"/>
        <v/>
      </c>
      <c r="H20" s="99" t="s">
        <v>54</v>
      </c>
      <c r="I20" s="114" t="str">
        <f t="shared" si="2"/>
        <v/>
      </c>
      <c r="J20" s="14" t="s">
        <v>0</v>
      </c>
      <c r="K20" s="125"/>
      <c r="L20" s="127"/>
      <c r="M20" s="130"/>
      <c r="N20" s="91" t="str">
        <f t="shared" si="3"/>
        <v/>
      </c>
      <c r="O20" s="91" t="str">
        <f t="shared" si="4"/>
        <v/>
      </c>
    </row>
    <row r="21" spans="1:15" ht="46.5" customHeight="1" x14ac:dyDescent="0.25">
      <c r="A21" s="115" t="s">
        <v>6</v>
      </c>
      <c r="B21" s="117" t="s">
        <v>55</v>
      </c>
      <c r="C21" s="13" t="s">
        <v>5</v>
      </c>
      <c r="D21" s="119" t="s">
        <v>55</v>
      </c>
      <c r="E21" s="122" t="str">
        <f t="shared" si="0"/>
        <v/>
      </c>
      <c r="F21" s="98" t="s">
        <v>53</v>
      </c>
      <c r="G21" s="123" t="str">
        <f t="shared" si="1"/>
        <v/>
      </c>
      <c r="H21" s="99" t="s">
        <v>54</v>
      </c>
      <c r="I21" s="114" t="str">
        <f t="shared" si="2"/>
        <v/>
      </c>
      <c r="J21" s="14" t="s">
        <v>0</v>
      </c>
      <c r="K21" s="125"/>
      <c r="L21" s="127"/>
      <c r="M21" s="130"/>
      <c r="N21" s="91" t="str">
        <f t="shared" si="3"/>
        <v/>
      </c>
      <c r="O21" s="91" t="str">
        <f t="shared" si="4"/>
        <v/>
      </c>
    </row>
    <row r="22" spans="1:15" ht="46.5" customHeight="1" x14ac:dyDescent="0.25">
      <c r="A22" s="115" t="s">
        <v>6</v>
      </c>
      <c r="B22" s="117" t="s">
        <v>55</v>
      </c>
      <c r="C22" s="13" t="s">
        <v>5</v>
      </c>
      <c r="D22" s="119" t="s">
        <v>55</v>
      </c>
      <c r="E22" s="122" t="str">
        <f t="shared" si="0"/>
        <v/>
      </c>
      <c r="F22" s="98" t="s">
        <v>53</v>
      </c>
      <c r="G22" s="123" t="str">
        <f t="shared" si="1"/>
        <v/>
      </c>
      <c r="H22" s="99" t="s">
        <v>54</v>
      </c>
      <c r="I22" s="114" t="str">
        <f t="shared" si="2"/>
        <v/>
      </c>
      <c r="J22" s="14" t="s">
        <v>0</v>
      </c>
      <c r="K22" s="125"/>
      <c r="L22" s="127"/>
      <c r="M22" s="130"/>
      <c r="N22" s="91" t="str">
        <f t="shared" si="3"/>
        <v/>
      </c>
      <c r="O22" s="91" t="str">
        <f t="shared" si="4"/>
        <v/>
      </c>
    </row>
    <row r="23" spans="1:15" ht="46.5" customHeight="1" x14ac:dyDescent="0.25">
      <c r="A23" s="115" t="s">
        <v>6</v>
      </c>
      <c r="B23" s="117" t="s">
        <v>55</v>
      </c>
      <c r="C23" s="13" t="s">
        <v>5</v>
      </c>
      <c r="D23" s="119" t="s">
        <v>55</v>
      </c>
      <c r="E23" s="122" t="str">
        <f t="shared" si="0"/>
        <v/>
      </c>
      <c r="F23" s="98" t="s">
        <v>53</v>
      </c>
      <c r="G23" s="123" t="str">
        <f t="shared" si="1"/>
        <v/>
      </c>
      <c r="H23" s="99" t="s">
        <v>54</v>
      </c>
      <c r="I23" s="114" t="str">
        <f t="shared" si="2"/>
        <v/>
      </c>
      <c r="J23" s="14" t="s">
        <v>0</v>
      </c>
      <c r="K23" s="125"/>
      <c r="L23" s="127"/>
      <c r="M23" s="130"/>
      <c r="N23" s="91" t="str">
        <f t="shared" si="3"/>
        <v/>
      </c>
      <c r="O23" s="91" t="str">
        <f t="shared" si="4"/>
        <v/>
      </c>
    </row>
    <row r="24" spans="1:15" ht="46.5" customHeight="1" x14ac:dyDescent="0.25">
      <c r="A24" s="115" t="s">
        <v>6</v>
      </c>
      <c r="B24" s="117" t="s">
        <v>55</v>
      </c>
      <c r="C24" s="13" t="s">
        <v>5</v>
      </c>
      <c r="D24" s="119" t="s">
        <v>55</v>
      </c>
      <c r="E24" s="122" t="str">
        <f t="shared" si="0"/>
        <v/>
      </c>
      <c r="F24" s="98" t="s">
        <v>53</v>
      </c>
      <c r="G24" s="123" t="str">
        <f t="shared" si="1"/>
        <v/>
      </c>
      <c r="H24" s="99" t="s">
        <v>54</v>
      </c>
      <c r="I24" s="114" t="str">
        <f t="shared" si="2"/>
        <v/>
      </c>
      <c r="J24" s="14" t="s">
        <v>0</v>
      </c>
      <c r="K24" s="125"/>
      <c r="L24" s="127"/>
      <c r="M24" s="130"/>
      <c r="N24" s="91" t="str">
        <f t="shared" si="3"/>
        <v/>
      </c>
      <c r="O24" s="91" t="str">
        <f t="shared" si="4"/>
        <v/>
      </c>
    </row>
    <row r="25" spans="1:15" ht="46.5" customHeight="1" x14ac:dyDescent="0.25">
      <c r="A25" s="115" t="s">
        <v>6</v>
      </c>
      <c r="B25" s="117" t="s">
        <v>55</v>
      </c>
      <c r="C25" s="13" t="s">
        <v>5</v>
      </c>
      <c r="D25" s="119" t="s">
        <v>55</v>
      </c>
      <c r="E25" s="122" t="str">
        <f t="shared" si="0"/>
        <v/>
      </c>
      <c r="F25" s="98" t="s">
        <v>53</v>
      </c>
      <c r="G25" s="123" t="str">
        <f t="shared" si="1"/>
        <v/>
      </c>
      <c r="H25" s="99" t="s">
        <v>54</v>
      </c>
      <c r="I25" s="114" t="str">
        <f t="shared" si="2"/>
        <v/>
      </c>
      <c r="J25" s="14" t="s">
        <v>0</v>
      </c>
      <c r="K25" s="125"/>
      <c r="L25" s="127"/>
      <c r="M25" s="130"/>
      <c r="N25" s="91" t="str">
        <f t="shared" si="3"/>
        <v/>
      </c>
      <c r="O25" s="91" t="str">
        <f t="shared" si="4"/>
        <v/>
      </c>
    </row>
    <row r="26" spans="1:15" ht="46.5" customHeight="1" x14ac:dyDescent="0.25">
      <c r="A26" s="115" t="s">
        <v>6</v>
      </c>
      <c r="B26" s="117" t="s">
        <v>55</v>
      </c>
      <c r="C26" s="13" t="s">
        <v>5</v>
      </c>
      <c r="D26" s="119" t="s">
        <v>55</v>
      </c>
      <c r="E26" s="122" t="str">
        <f t="shared" si="0"/>
        <v/>
      </c>
      <c r="F26" s="98" t="s">
        <v>53</v>
      </c>
      <c r="G26" s="123" t="str">
        <f t="shared" si="1"/>
        <v/>
      </c>
      <c r="H26" s="99" t="s">
        <v>54</v>
      </c>
      <c r="I26" s="114" t="str">
        <f t="shared" si="2"/>
        <v/>
      </c>
      <c r="J26" s="14" t="s">
        <v>0</v>
      </c>
      <c r="K26" s="125"/>
      <c r="L26" s="127"/>
      <c r="M26" s="130"/>
      <c r="N26" s="91" t="str">
        <f t="shared" si="3"/>
        <v/>
      </c>
      <c r="O26" s="91" t="str">
        <f t="shared" si="4"/>
        <v/>
      </c>
    </row>
    <row r="27" spans="1:15" ht="46.5" customHeight="1" x14ac:dyDescent="0.25">
      <c r="A27" s="115" t="s">
        <v>6</v>
      </c>
      <c r="B27" s="117" t="s">
        <v>55</v>
      </c>
      <c r="C27" s="13" t="s">
        <v>5</v>
      </c>
      <c r="D27" s="119" t="s">
        <v>55</v>
      </c>
      <c r="E27" s="122" t="str">
        <f t="shared" si="0"/>
        <v/>
      </c>
      <c r="F27" s="98" t="s">
        <v>53</v>
      </c>
      <c r="G27" s="123" t="str">
        <f t="shared" si="1"/>
        <v/>
      </c>
      <c r="H27" s="99" t="s">
        <v>54</v>
      </c>
      <c r="I27" s="114" t="str">
        <f t="shared" si="2"/>
        <v/>
      </c>
      <c r="J27" s="14" t="s">
        <v>0</v>
      </c>
      <c r="K27" s="125"/>
      <c r="L27" s="127"/>
      <c r="M27" s="130"/>
      <c r="N27" s="91" t="str">
        <f t="shared" si="3"/>
        <v/>
      </c>
      <c r="O27" s="91" t="str">
        <f t="shared" si="4"/>
        <v/>
      </c>
    </row>
    <row r="28" spans="1:15" ht="46.5" customHeight="1" x14ac:dyDescent="0.25">
      <c r="A28" s="115" t="s">
        <v>6</v>
      </c>
      <c r="B28" s="117" t="s">
        <v>55</v>
      </c>
      <c r="C28" s="13" t="s">
        <v>5</v>
      </c>
      <c r="D28" s="119" t="s">
        <v>55</v>
      </c>
      <c r="E28" s="122" t="str">
        <f t="shared" si="0"/>
        <v/>
      </c>
      <c r="F28" s="98" t="s">
        <v>53</v>
      </c>
      <c r="G28" s="123" t="str">
        <f t="shared" si="1"/>
        <v/>
      </c>
      <c r="H28" s="99" t="s">
        <v>54</v>
      </c>
      <c r="I28" s="114" t="str">
        <f t="shared" si="2"/>
        <v/>
      </c>
      <c r="J28" s="14" t="s">
        <v>0</v>
      </c>
      <c r="K28" s="125"/>
      <c r="L28" s="127"/>
      <c r="M28" s="130"/>
      <c r="N28" s="91" t="str">
        <f t="shared" si="3"/>
        <v/>
      </c>
      <c r="O28" s="91" t="str">
        <f t="shared" si="4"/>
        <v/>
      </c>
    </row>
    <row r="29" spans="1:15" ht="46.5" customHeight="1" x14ac:dyDescent="0.25">
      <c r="A29" s="115" t="s">
        <v>6</v>
      </c>
      <c r="B29" s="117" t="s">
        <v>55</v>
      </c>
      <c r="C29" s="13" t="s">
        <v>5</v>
      </c>
      <c r="D29" s="119" t="s">
        <v>55</v>
      </c>
      <c r="E29" s="122" t="str">
        <f t="shared" si="0"/>
        <v/>
      </c>
      <c r="F29" s="98" t="s">
        <v>53</v>
      </c>
      <c r="G29" s="123" t="str">
        <f t="shared" si="1"/>
        <v/>
      </c>
      <c r="H29" s="99" t="s">
        <v>54</v>
      </c>
      <c r="I29" s="114" t="str">
        <f t="shared" si="2"/>
        <v/>
      </c>
      <c r="J29" s="14" t="s">
        <v>0</v>
      </c>
      <c r="K29" s="125"/>
      <c r="L29" s="127"/>
      <c r="M29" s="130"/>
      <c r="N29" s="91" t="str">
        <f t="shared" si="3"/>
        <v/>
      </c>
      <c r="O29" s="91" t="str">
        <f t="shared" si="4"/>
        <v/>
      </c>
    </row>
    <row r="30" spans="1:15" ht="46.5" customHeight="1" x14ac:dyDescent="0.25">
      <c r="A30" s="115" t="s">
        <v>6</v>
      </c>
      <c r="B30" s="117" t="s">
        <v>55</v>
      </c>
      <c r="C30" s="13" t="s">
        <v>5</v>
      </c>
      <c r="D30" s="119" t="s">
        <v>55</v>
      </c>
      <c r="E30" s="122" t="str">
        <f t="shared" si="0"/>
        <v/>
      </c>
      <c r="F30" s="98" t="s">
        <v>53</v>
      </c>
      <c r="G30" s="123" t="str">
        <f t="shared" si="1"/>
        <v/>
      </c>
      <c r="H30" s="99" t="s">
        <v>54</v>
      </c>
      <c r="I30" s="114" t="str">
        <f t="shared" si="2"/>
        <v/>
      </c>
      <c r="J30" s="14" t="s">
        <v>0</v>
      </c>
      <c r="K30" s="125"/>
      <c r="L30" s="127"/>
      <c r="M30" s="130"/>
      <c r="N30" s="91" t="str">
        <f t="shared" si="3"/>
        <v/>
      </c>
      <c r="O30" s="91" t="str">
        <f t="shared" si="4"/>
        <v/>
      </c>
    </row>
    <row r="31" spans="1:15" ht="46.5" customHeight="1" thickBot="1" x14ac:dyDescent="0.3">
      <c r="A31" s="116" t="s">
        <v>6</v>
      </c>
      <c r="B31" s="118" t="s">
        <v>55</v>
      </c>
      <c r="C31" s="15" t="s">
        <v>5</v>
      </c>
      <c r="D31" s="120" t="s">
        <v>55</v>
      </c>
      <c r="E31" s="122" t="str">
        <f>IFERROR(HOUR(O31),"")</f>
        <v/>
      </c>
      <c r="F31" s="98" t="s">
        <v>53</v>
      </c>
      <c r="G31" s="123" t="str">
        <f t="shared" si="1"/>
        <v/>
      </c>
      <c r="H31" s="99" t="s">
        <v>54</v>
      </c>
      <c r="I31" s="114" t="str">
        <f t="shared" si="2"/>
        <v/>
      </c>
      <c r="J31" s="14" t="s">
        <v>0</v>
      </c>
      <c r="K31" s="126"/>
      <c r="L31" s="128"/>
      <c r="M31" s="130"/>
      <c r="N31" s="91" t="str">
        <f t="shared" si="3"/>
        <v/>
      </c>
      <c r="O31" s="91" t="str">
        <f t="shared" si="4"/>
        <v/>
      </c>
    </row>
    <row r="32" spans="1:15" ht="46.5" customHeight="1" thickBot="1" x14ac:dyDescent="0.3">
      <c r="A32" s="102" t="s">
        <v>58</v>
      </c>
      <c r="B32" s="266"/>
      <c r="C32" s="267"/>
      <c r="D32" s="268"/>
      <c r="E32" s="279">
        <f>SUM(E9:E31)+SUM(G9:G31)/60</f>
        <v>0</v>
      </c>
      <c r="F32" s="280"/>
      <c r="G32" s="271" t="s">
        <v>1</v>
      </c>
      <c r="H32" s="272"/>
      <c r="I32" s="124">
        <f>SUM(I9:I31)</f>
        <v>0</v>
      </c>
      <c r="J32" s="16" t="s">
        <v>0</v>
      </c>
      <c r="K32" s="273"/>
      <c r="L32" s="274"/>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60"/>
      <c r="G34" s="260"/>
      <c r="H34" s="261"/>
      <c r="I34" s="20" t="s">
        <v>3</v>
      </c>
      <c r="K34" s="112"/>
    </row>
    <row r="35" spans="1:11" ht="30" customHeight="1" thickBot="1" x14ac:dyDescent="0.3">
      <c r="A35" s="21" t="s">
        <v>2</v>
      </c>
      <c r="B35" s="281" t="str">
        <f ca="1">B4</f>
        <v>人件費シート　○○太郎</v>
      </c>
      <c r="C35" s="281"/>
      <c r="D35" s="282"/>
      <c r="E35" s="283">
        <f>SUM(E32)</f>
        <v>0</v>
      </c>
      <c r="F35" s="284"/>
      <c r="G35" s="260" t="s">
        <v>1</v>
      </c>
      <c r="H35" s="261"/>
      <c r="I35" s="129">
        <f>SUM(I32)</f>
        <v>0</v>
      </c>
      <c r="K35" s="11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O35"/>
  <sheetViews>
    <sheetView zoomScale="70" zoomScaleNormal="70" zoomScaleSheetLayoutView="50" workbookViewId="0">
      <selection activeCell="D17" sqref="D17"/>
    </sheetView>
  </sheetViews>
  <sheetFormatPr defaultColWidth="11.3828125" defaultRowHeight="13.3" x14ac:dyDescent="0.25"/>
  <cols>
    <col min="1" max="1" width="16.765625" style="6" customWidth="1"/>
    <col min="2" max="2" width="11.15234375" style="6" customWidth="1"/>
    <col min="3" max="3" width="3.765625" style="113"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126</v>
      </c>
      <c r="C1" s="276" t="s">
        <v>104</v>
      </c>
      <c r="D1" s="276"/>
      <c r="E1" s="276"/>
      <c r="F1" s="276"/>
      <c r="G1" s="276"/>
      <c r="H1" s="276"/>
      <c r="I1" s="276"/>
      <c r="J1" s="276"/>
      <c r="K1" s="276"/>
    </row>
    <row r="2" spans="1:15" ht="30" customHeight="1" x14ac:dyDescent="0.25">
      <c r="C2" s="276"/>
      <c r="D2" s="276"/>
      <c r="E2" s="276"/>
      <c r="F2" s="276"/>
      <c r="G2" s="276"/>
      <c r="H2" s="276"/>
      <c r="I2" s="276"/>
      <c r="J2" s="276"/>
      <c r="K2" s="276"/>
    </row>
    <row r="3" spans="1:15" ht="30" customHeight="1" x14ac:dyDescent="0.25">
      <c r="A3" s="5" t="s">
        <v>13</v>
      </c>
      <c r="B3" s="277" t="str">
        <f>'人件費シート　○○太郎'!D5</f>
        <v>株式会社×××</v>
      </c>
      <c r="C3" s="277"/>
      <c r="D3" s="277"/>
      <c r="E3" s="112"/>
      <c r="F3" s="112"/>
      <c r="G3" s="112"/>
      <c r="H3" s="112"/>
      <c r="I3" s="112"/>
      <c r="J3" s="112"/>
      <c r="K3" s="112"/>
    </row>
    <row r="4" spans="1:15" ht="30" customHeight="1" x14ac:dyDescent="0.25">
      <c r="A4" s="7" t="s">
        <v>2</v>
      </c>
      <c r="B4" s="277" t="str">
        <f ca="1">'人件費シート　○○太郎'!D6</f>
        <v>人件費シート　○○太郎</v>
      </c>
      <c r="C4" s="277"/>
      <c r="D4" s="277"/>
      <c r="E4" s="8"/>
      <c r="F4" s="8"/>
      <c r="G4" s="8"/>
    </row>
    <row r="5" spans="1:15" ht="30" customHeight="1" x14ac:dyDescent="0.25">
      <c r="A5" s="10" t="s">
        <v>12</v>
      </c>
      <c r="B5" s="278">
        <f>'人件費シート　○○太郎'!I8</f>
        <v>0</v>
      </c>
      <c r="C5" s="278"/>
      <c r="D5" s="278"/>
      <c r="E5" s="8"/>
      <c r="F5" s="8"/>
      <c r="G5" s="8"/>
    </row>
    <row r="6" spans="1:15" ht="30" customHeight="1" thickBot="1" x14ac:dyDescent="0.3">
      <c r="A6" s="11" t="s">
        <v>14</v>
      </c>
    </row>
    <row r="7" spans="1:15" s="113" customFormat="1" ht="24" customHeight="1" x14ac:dyDescent="0.25">
      <c r="A7" s="245" t="s">
        <v>11</v>
      </c>
      <c r="B7" s="247" t="s">
        <v>10</v>
      </c>
      <c r="C7" s="247"/>
      <c r="D7" s="247"/>
      <c r="E7" s="249" t="s">
        <v>9</v>
      </c>
      <c r="F7" s="250"/>
      <c r="G7" s="250"/>
      <c r="H7" s="251"/>
      <c r="I7" s="249" t="s">
        <v>8</v>
      </c>
      <c r="J7" s="251"/>
      <c r="K7" s="105" t="s">
        <v>7</v>
      </c>
      <c r="L7" s="264" t="s">
        <v>42</v>
      </c>
      <c r="M7" s="257" t="s">
        <v>59</v>
      </c>
      <c r="N7" s="258" t="s">
        <v>62</v>
      </c>
      <c r="O7" s="259" t="s">
        <v>63</v>
      </c>
    </row>
    <row r="8" spans="1:15" s="113" customFormat="1" ht="24" customHeight="1" x14ac:dyDescent="0.25">
      <c r="A8" s="246"/>
      <c r="B8" s="248"/>
      <c r="C8" s="248"/>
      <c r="D8" s="248"/>
      <c r="E8" s="252"/>
      <c r="F8" s="253"/>
      <c r="G8" s="253"/>
      <c r="H8" s="254"/>
      <c r="I8" s="255"/>
      <c r="J8" s="256"/>
      <c r="K8" s="106" t="s">
        <v>51</v>
      </c>
      <c r="L8" s="265"/>
      <c r="M8" s="257"/>
      <c r="N8" s="258"/>
      <c r="O8" s="258"/>
    </row>
    <row r="9" spans="1:15" ht="46.5" customHeight="1" x14ac:dyDescent="0.25">
      <c r="A9" s="115" t="s">
        <v>6</v>
      </c>
      <c r="B9" s="117" t="s">
        <v>55</v>
      </c>
      <c r="C9" s="13" t="s">
        <v>5</v>
      </c>
      <c r="D9" s="119" t="s">
        <v>55</v>
      </c>
      <c r="E9" s="121" t="str">
        <f>IFERROR(HOUR(O9),"")</f>
        <v/>
      </c>
      <c r="F9" s="98" t="s">
        <v>53</v>
      </c>
      <c r="G9" s="123" t="str">
        <f>IFERROR(MINUTE(O9),"")</f>
        <v/>
      </c>
      <c r="H9" s="99" t="s">
        <v>54</v>
      </c>
      <c r="I9" s="114" t="str">
        <f>IFERROR((E9+G9/60)*$B$5,"")</f>
        <v/>
      </c>
      <c r="J9" s="14" t="s">
        <v>0</v>
      </c>
      <c r="K9" s="125"/>
      <c r="L9" s="127"/>
      <c r="M9" s="130"/>
      <c r="N9" s="91" t="str">
        <f>IFERROR(D9-B9-M9,"")</f>
        <v/>
      </c>
      <c r="O9" s="91" t="str">
        <f>IFERROR(IF(N9&gt;0,FLOOR(N9,"0:30"),""),"")</f>
        <v/>
      </c>
    </row>
    <row r="10" spans="1:15" ht="46.5" customHeight="1" x14ac:dyDescent="0.25">
      <c r="A10" s="115" t="s">
        <v>6</v>
      </c>
      <c r="B10" s="117" t="s">
        <v>55</v>
      </c>
      <c r="C10" s="13" t="s">
        <v>5</v>
      </c>
      <c r="D10" s="119" t="s">
        <v>55</v>
      </c>
      <c r="E10" s="122" t="str">
        <f t="shared" ref="E10:E30" si="0">IFERROR(HOUR(O10),"")</f>
        <v/>
      </c>
      <c r="F10" s="98" t="s">
        <v>53</v>
      </c>
      <c r="G10" s="123" t="str">
        <f t="shared" ref="G10:G31" si="1">IFERROR(MINUTE(O10),"")</f>
        <v/>
      </c>
      <c r="H10" s="99" t="s">
        <v>54</v>
      </c>
      <c r="I10" s="114" t="str">
        <f t="shared" ref="I10:I31" si="2">IFERROR((E10+G10/60)*$B$5,"")</f>
        <v/>
      </c>
      <c r="J10" s="14" t="s">
        <v>0</v>
      </c>
      <c r="K10" s="125"/>
      <c r="L10" s="127"/>
      <c r="M10" s="130"/>
      <c r="N10" s="91" t="str">
        <f t="shared" ref="N10:N31" si="3">IFERROR(D10-B10-M10,"")</f>
        <v/>
      </c>
      <c r="O10" s="91" t="str">
        <f t="shared" ref="O10:O31" si="4">IFERROR(IF(N10&gt;0,FLOOR(N10,"0:30"),""),"")</f>
        <v/>
      </c>
    </row>
    <row r="11" spans="1:15" ht="46.5" customHeight="1" x14ac:dyDescent="0.25">
      <c r="A11" s="115" t="s">
        <v>6</v>
      </c>
      <c r="B11" s="117" t="s">
        <v>55</v>
      </c>
      <c r="C11" s="13" t="s">
        <v>5</v>
      </c>
      <c r="D11" s="119" t="s">
        <v>55</v>
      </c>
      <c r="E11" s="122" t="str">
        <f t="shared" si="0"/>
        <v/>
      </c>
      <c r="F11" s="98" t="s">
        <v>53</v>
      </c>
      <c r="G11" s="123" t="str">
        <f t="shared" si="1"/>
        <v/>
      </c>
      <c r="H11" s="99" t="s">
        <v>54</v>
      </c>
      <c r="I11" s="114" t="str">
        <f t="shared" si="2"/>
        <v/>
      </c>
      <c r="J11" s="14" t="s">
        <v>0</v>
      </c>
      <c r="K11" s="125"/>
      <c r="L11" s="127"/>
      <c r="M11" s="130"/>
      <c r="N11" s="91" t="str">
        <f t="shared" si="3"/>
        <v/>
      </c>
      <c r="O11" s="91" t="str">
        <f t="shared" si="4"/>
        <v/>
      </c>
    </row>
    <row r="12" spans="1:15" ht="46.5" customHeight="1" x14ac:dyDescent="0.25">
      <c r="A12" s="115" t="s">
        <v>6</v>
      </c>
      <c r="B12" s="117" t="s">
        <v>55</v>
      </c>
      <c r="C12" s="13" t="s">
        <v>5</v>
      </c>
      <c r="D12" s="119" t="s">
        <v>55</v>
      </c>
      <c r="E12" s="122" t="str">
        <f t="shared" si="0"/>
        <v/>
      </c>
      <c r="F12" s="98" t="s">
        <v>53</v>
      </c>
      <c r="G12" s="123" t="str">
        <f t="shared" si="1"/>
        <v/>
      </c>
      <c r="H12" s="99" t="s">
        <v>54</v>
      </c>
      <c r="I12" s="114" t="str">
        <f t="shared" si="2"/>
        <v/>
      </c>
      <c r="J12" s="14" t="s">
        <v>0</v>
      </c>
      <c r="K12" s="125"/>
      <c r="L12" s="127"/>
      <c r="M12" s="130"/>
      <c r="N12" s="91" t="str">
        <f t="shared" si="3"/>
        <v/>
      </c>
      <c r="O12" s="91" t="str">
        <f t="shared" si="4"/>
        <v/>
      </c>
    </row>
    <row r="13" spans="1:15" ht="46.5" customHeight="1" x14ac:dyDescent="0.25">
      <c r="A13" s="115" t="s">
        <v>6</v>
      </c>
      <c r="B13" s="117" t="s">
        <v>55</v>
      </c>
      <c r="C13" s="13" t="s">
        <v>5</v>
      </c>
      <c r="D13" s="119" t="s">
        <v>55</v>
      </c>
      <c r="E13" s="122" t="str">
        <f t="shared" si="0"/>
        <v/>
      </c>
      <c r="F13" s="98" t="s">
        <v>53</v>
      </c>
      <c r="G13" s="123" t="str">
        <f t="shared" si="1"/>
        <v/>
      </c>
      <c r="H13" s="99" t="s">
        <v>54</v>
      </c>
      <c r="I13" s="114" t="str">
        <f t="shared" si="2"/>
        <v/>
      </c>
      <c r="J13" s="14" t="s">
        <v>0</v>
      </c>
      <c r="K13" s="125"/>
      <c r="L13" s="127"/>
      <c r="M13" s="130"/>
      <c r="N13" s="91" t="str">
        <f t="shared" si="3"/>
        <v/>
      </c>
      <c r="O13" s="91" t="str">
        <f t="shared" si="4"/>
        <v/>
      </c>
    </row>
    <row r="14" spans="1:15" ht="46.5" customHeight="1" x14ac:dyDescent="0.25">
      <c r="A14" s="115" t="s">
        <v>6</v>
      </c>
      <c r="B14" s="117" t="s">
        <v>55</v>
      </c>
      <c r="C14" s="13" t="s">
        <v>5</v>
      </c>
      <c r="D14" s="119" t="s">
        <v>55</v>
      </c>
      <c r="E14" s="122" t="str">
        <f t="shared" si="0"/>
        <v/>
      </c>
      <c r="F14" s="98" t="s">
        <v>53</v>
      </c>
      <c r="G14" s="123" t="str">
        <f t="shared" si="1"/>
        <v/>
      </c>
      <c r="H14" s="99" t="s">
        <v>54</v>
      </c>
      <c r="I14" s="114" t="str">
        <f t="shared" si="2"/>
        <v/>
      </c>
      <c r="J14" s="14" t="s">
        <v>0</v>
      </c>
      <c r="K14" s="125"/>
      <c r="L14" s="127"/>
      <c r="M14" s="130"/>
      <c r="N14" s="91" t="str">
        <f t="shared" si="3"/>
        <v/>
      </c>
      <c r="O14" s="91" t="str">
        <f t="shared" si="4"/>
        <v/>
      </c>
    </row>
    <row r="15" spans="1:15" ht="46.5" customHeight="1" x14ac:dyDescent="0.25">
      <c r="A15" s="115" t="s">
        <v>6</v>
      </c>
      <c r="B15" s="117" t="s">
        <v>55</v>
      </c>
      <c r="C15" s="13" t="s">
        <v>5</v>
      </c>
      <c r="D15" s="119" t="s">
        <v>55</v>
      </c>
      <c r="E15" s="122" t="str">
        <f t="shared" si="0"/>
        <v/>
      </c>
      <c r="F15" s="98" t="s">
        <v>53</v>
      </c>
      <c r="G15" s="123" t="str">
        <f t="shared" si="1"/>
        <v/>
      </c>
      <c r="H15" s="99" t="s">
        <v>54</v>
      </c>
      <c r="I15" s="114" t="str">
        <f t="shared" si="2"/>
        <v/>
      </c>
      <c r="J15" s="14" t="s">
        <v>0</v>
      </c>
      <c r="K15" s="125"/>
      <c r="L15" s="127"/>
      <c r="M15" s="130"/>
      <c r="N15" s="91" t="str">
        <f t="shared" si="3"/>
        <v/>
      </c>
      <c r="O15" s="91" t="str">
        <f t="shared" si="4"/>
        <v/>
      </c>
    </row>
    <row r="16" spans="1:15" ht="46.5" customHeight="1" x14ac:dyDescent="0.25">
      <c r="A16" s="115" t="s">
        <v>6</v>
      </c>
      <c r="B16" s="117" t="s">
        <v>55</v>
      </c>
      <c r="C16" s="13" t="s">
        <v>5</v>
      </c>
      <c r="D16" s="119" t="s">
        <v>55</v>
      </c>
      <c r="E16" s="122" t="str">
        <f t="shared" si="0"/>
        <v/>
      </c>
      <c r="F16" s="98" t="s">
        <v>53</v>
      </c>
      <c r="G16" s="123" t="str">
        <f t="shared" si="1"/>
        <v/>
      </c>
      <c r="H16" s="99" t="s">
        <v>54</v>
      </c>
      <c r="I16" s="114" t="str">
        <f t="shared" si="2"/>
        <v/>
      </c>
      <c r="J16" s="14" t="s">
        <v>0</v>
      </c>
      <c r="K16" s="125"/>
      <c r="L16" s="127"/>
      <c r="M16" s="130"/>
      <c r="N16" s="91" t="str">
        <f t="shared" si="3"/>
        <v/>
      </c>
      <c r="O16" s="91" t="str">
        <f t="shared" si="4"/>
        <v/>
      </c>
    </row>
    <row r="17" spans="1:15" ht="46.5" customHeight="1" x14ac:dyDescent="0.25">
      <c r="A17" s="115" t="s">
        <v>6</v>
      </c>
      <c r="B17" s="117" t="s">
        <v>55</v>
      </c>
      <c r="C17" s="13" t="s">
        <v>5</v>
      </c>
      <c r="D17" s="119" t="s">
        <v>55</v>
      </c>
      <c r="E17" s="122" t="str">
        <f t="shared" si="0"/>
        <v/>
      </c>
      <c r="F17" s="98" t="s">
        <v>53</v>
      </c>
      <c r="G17" s="123" t="str">
        <f t="shared" si="1"/>
        <v/>
      </c>
      <c r="H17" s="99" t="s">
        <v>54</v>
      </c>
      <c r="I17" s="114" t="str">
        <f t="shared" si="2"/>
        <v/>
      </c>
      <c r="J17" s="14" t="s">
        <v>0</v>
      </c>
      <c r="K17" s="125"/>
      <c r="L17" s="127"/>
      <c r="M17" s="130"/>
      <c r="N17" s="91" t="str">
        <f t="shared" si="3"/>
        <v/>
      </c>
      <c r="O17" s="91" t="str">
        <f t="shared" si="4"/>
        <v/>
      </c>
    </row>
    <row r="18" spans="1:15" ht="46.5" customHeight="1" x14ac:dyDescent="0.25">
      <c r="A18" s="115" t="s">
        <v>6</v>
      </c>
      <c r="B18" s="117" t="s">
        <v>55</v>
      </c>
      <c r="C18" s="13" t="s">
        <v>5</v>
      </c>
      <c r="D18" s="119" t="s">
        <v>55</v>
      </c>
      <c r="E18" s="122" t="str">
        <f t="shared" si="0"/>
        <v/>
      </c>
      <c r="F18" s="98" t="s">
        <v>53</v>
      </c>
      <c r="G18" s="123" t="str">
        <f t="shared" si="1"/>
        <v/>
      </c>
      <c r="H18" s="99" t="s">
        <v>54</v>
      </c>
      <c r="I18" s="114" t="str">
        <f t="shared" si="2"/>
        <v/>
      </c>
      <c r="J18" s="14" t="s">
        <v>0</v>
      </c>
      <c r="K18" s="125"/>
      <c r="L18" s="127"/>
      <c r="M18" s="130"/>
      <c r="N18" s="91" t="str">
        <f t="shared" si="3"/>
        <v/>
      </c>
      <c r="O18" s="91" t="str">
        <f t="shared" si="4"/>
        <v/>
      </c>
    </row>
    <row r="19" spans="1:15" ht="46.5" customHeight="1" x14ac:dyDescent="0.25">
      <c r="A19" s="115" t="s">
        <v>6</v>
      </c>
      <c r="B19" s="117" t="s">
        <v>55</v>
      </c>
      <c r="C19" s="13" t="s">
        <v>5</v>
      </c>
      <c r="D19" s="119" t="s">
        <v>55</v>
      </c>
      <c r="E19" s="122" t="str">
        <f t="shared" si="0"/>
        <v/>
      </c>
      <c r="F19" s="98" t="s">
        <v>53</v>
      </c>
      <c r="G19" s="123" t="str">
        <f t="shared" si="1"/>
        <v/>
      </c>
      <c r="H19" s="99" t="s">
        <v>54</v>
      </c>
      <c r="I19" s="114" t="str">
        <f t="shared" si="2"/>
        <v/>
      </c>
      <c r="J19" s="14" t="s">
        <v>0</v>
      </c>
      <c r="K19" s="125"/>
      <c r="L19" s="127"/>
      <c r="M19" s="130"/>
      <c r="N19" s="91" t="str">
        <f t="shared" si="3"/>
        <v/>
      </c>
      <c r="O19" s="91" t="str">
        <f t="shared" si="4"/>
        <v/>
      </c>
    </row>
    <row r="20" spans="1:15" ht="46.5" customHeight="1" x14ac:dyDescent="0.25">
      <c r="A20" s="115" t="s">
        <v>6</v>
      </c>
      <c r="B20" s="117" t="s">
        <v>55</v>
      </c>
      <c r="C20" s="13" t="s">
        <v>5</v>
      </c>
      <c r="D20" s="119" t="s">
        <v>55</v>
      </c>
      <c r="E20" s="122" t="str">
        <f t="shared" si="0"/>
        <v/>
      </c>
      <c r="F20" s="98" t="s">
        <v>53</v>
      </c>
      <c r="G20" s="123" t="str">
        <f t="shared" si="1"/>
        <v/>
      </c>
      <c r="H20" s="99" t="s">
        <v>54</v>
      </c>
      <c r="I20" s="114" t="str">
        <f t="shared" si="2"/>
        <v/>
      </c>
      <c r="J20" s="14" t="s">
        <v>0</v>
      </c>
      <c r="K20" s="125"/>
      <c r="L20" s="127"/>
      <c r="M20" s="130"/>
      <c r="N20" s="91" t="str">
        <f t="shared" si="3"/>
        <v/>
      </c>
      <c r="O20" s="91" t="str">
        <f t="shared" si="4"/>
        <v/>
      </c>
    </row>
    <row r="21" spans="1:15" ht="46.5" customHeight="1" x14ac:dyDescent="0.25">
      <c r="A21" s="115" t="s">
        <v>6</v>
      </c>
      <c r="B21" s="117" t="s">
        <v>55</v>
      </c>
      <c r="C21" s="13" t="s">
        <v>5</v>
      </c>
      <c r="D21" s="119" t="s">
        <v>55</v>
      </c>
      <c r="E21" s="122" t="str">
        <f t="shared" si="0"/>
        <v/>
      </c>
      <c r="F21" s="98" t="s">
        <v>53</v>
      </c>
      <c r="G21" s="123" t="str">
        <f t="shared" si="1"/>
        <v/>
      </c>
      <c r="H21" s="99" t="s">
        <v>54</v>
      </c>
      <c r="I21" s="114" t="str">
        <f t="shared" si="2"/>
        <v/>
      </c>
      <c r="J21" s="14" t="s">
        <v>0</v>
      </c>
      <c r="K21" s="125"/>
      <c r="L21" s="127"/>
      <c r="M21" s="130"/>
      <c r="N21" s="91" t="str">
        <f t="shared" si="3"/>
        <v/>
      </c>
      <c r="O21" s="91" t="str">
        <f t="shared" si="4"/>
        <v/>
      </c>
    </row>
    <row r="22" spans="1:15" ht="46.5" customHeight="1" x14ac:dyDescent="0.25">
      <c r="A22" s="115" t="s">
        <v>6</v>
      </c>
      <c r="B22" s="117" t="s">
        <v>55</v>
      </c>
      <c r="C22" s="13" t="s">
        <v>5</v>
      </c>
      <c r="D22" s="119" t="s">
        <v>55</v>
      </c>
      <c r="E22" s="122" t="str">
        <f t="shared" si="0"/>
        <v/>
      </c>
      <c r="F22" s="98" t="s">
        <v>53</v>
      </c>
      <c r="G22" s="123" t="str">
        <f t="shared" si="1"/>
        <v/>
      </c>
      <c r="H22" s="99" t="s">
        <v>54</v>
      </c>
      <c r="I22" s="114" t="str">
        <f t="shared" si="2"/>
        <v/>
      </c>
      <c r="J22" s="14" t="s">
        <v>0</v>
      </c>
      <c r="K22" s="125"/>
      <c r="L22" s="127"/>
      <c r="M22" s="130"/>
      <c r="N22" s="91" t="str">
        <f t="shared" si="3"/>
        <v/>
      </c>
      <c r="O22" s="91" t="str">
        <f t="shared" si="4"/>
        <v/>
      </c>
    </row>
    <row r="23" spans="1:15" ht="46.5" customHeight="1" x14ac:dyDescent="0.25">
      <c r="A23" s="115" t="s">
        <v>6</v>
      </c>
      <c r="B23" s="117" t="s">
        <v>55</v>
      </c>
      <c r="C23" s="13" t="s">
        <v>5</v>
      </c>
      <c r="D23" s="119" t="s">
        <v>55</v>
      </c>
      <c r="E23" s="122" t="str">
        <f t="shared" si="0"/>
        <v/>
      </c>
      <c r="F23" s="98" t="s">
        <v>53</v>
      </c>
      <c r="G23" s="123" t="str">
        <f t="shared" si="1"/>
        <v/>
      </c>
      <c r="H23" s="99" t="s">
        <v>54</v>
      </c>
      <c r="I23" s="114" t="str">
        <f t="shared" si="2"/>
        <v/>
      </c>
      <c r="J23" s="14" t="s">
        <v>0</v>
      </c>
      <c r="K23" s="125"/>
      <c r="L23" s="127"/>
      <c r="M23" s="130"/>
      <c r="N23" s="91" t="str">
        <f t="shared" si="3"/>
        <v/>
      </c>
      <c r="O23" s="91" t="str">
        <f t="shared" si="4"/>
        <v/>
      </c>
    </row>
    <row r="24" spans="1:15" ht="46.5" customHeight="1" x14ac:dyDescent="0.25">
      <c r="A24" s="115" t="s">
        <v>6</v>
      </c>
      <c r="B24" s="117" t="s">
        <v>55</v>
      </c>
      <c r="C24" s="13" t="s">
        <v>5</v>
      </c>
      <c r="D24" s="119" t="s">
        <v>55</v>
      </c>
      <c r="E24" s="122" t="str">
        <f t="shared" si="0"/>
        <v/>
      </c>
      <c r="F24" s="98" t="s">
        <v>53</v>
      </c>
      <c r="G24" s="123" t="str">
        <f t="shared" si="1"/>
        <v/>
      </c>
      <c r="H24" s="99" t="s">
        <v>54</v>
      </c>
      <c r="I24" s="114" t="str">
        <f t="shared" si="2"/>
        <v/>
      </c>
      <c r="J24" s="14" t="s">
        <v>0</v>
      </c>
      <c r="K24" s="125"/>
      <c r="L24" s="127"/>
      <c r="M24" s="130"/>
      <c r="N24" s="91" t="str">
        <f t="shared" si="3"/>
        <v/>
      </c>
      <c r="O24" s="91" t="str">
        <f t="shared" si="4"/>
        <v/>
      </c>
    </row>
    <row r="25" spans="1:15" ht="46.5" customHeight="1" x14ac:dyDescent="0.25">
      <c r="A25" s="115" t="s">
        <v>6</v>
      </c>
      <c r="B25" s="117" t="s">
        <v>55</v>
      </c>
      <c r="C25" s="13" t="s">
        <v>5</v>
      </c>
      <c r="D25" s="119" t="s">
        <v>55</v>
      </c>
      <c r="E25" s="122" t="str">
        <f t="shared" si="0"/>
        <v/>
      </c>
      <c r="F25" s="98" t="s">
        <v>53</v>
      </c>
      <c r="G25" s="123" t="str">
        <f t="shared" si="1"/>
        <v/>
      </c>
      <c r="H25" s="99" t="s">
        <v>54</v>
      </c>
      <c r="I25" s="114" t="str">
        <f t="shared" si="2"/>
        <v/>
      </c>
      <c r="J25" s="14" t="s">
        <v>0</v>
      </c>
      <c r="K25" s="125"/>
      <c r="L25" s="127"/>
      <c r="M25" s="130"/>
      <c r="N25" s="91" t="str">
        <f t="shared" si="3"/>
        <v/>
      </c>
      <c r="O25" s="91" t="str">
        <f t="shared" si="4"/>
        <v/>
      </c>
    </row>
    <row r="26" spans="1:15" ht="46.5" customHeight="1" x14ac:dyDescent="0.25">
      <c r="A26" s="115" t="s">
        <v>6</v>
      </c>
      <c r="B26" s="117" t="s">
        <v>55</v>
      </c>
      <c r="C26" s="13" t="s">
        <v>5</v>
      </c>
      <c r="D26" s="119" t="s">
        <v>55</v>
      </c>
      <c r="E26" s="122" t="str">
        <f t="shared" si="0"/>
        <v/>
      </c>
      <c r="F26" s="98" t="s">
        <v>53</v>
      </c>
      <c r="G26" s="123" t="str">
        <f t="shared" si="1"/>
        <v/>
      </c>
      <c r="H26" s="99" t="s">
        <v>54</v>
      </c>
      <c r="I26" s="114" t="str">
        <f t="shared" si="2"/>
        <v/>
      </c>
      <c r="J26" s="14" t="s">
        <v>0</v>
      </c>
      <c r="K26" s="125"/>
      <c r="L26" s="127"/>
      <c r="M26" s="130"/>
      <c r="N26" s="91" t="str">
        <f t="shared" si="3"/>
        <v/>
      </c>
      <c r="O26" s="91" t="str">
        <f t="shared" si="4"/>
        <v/>
      </c>
    </row>
    <row r="27" spans="1:15" ht="46.5" customHeight="1" x14ac:dyDescent="0.25">
      <c r="A27" s="115" t="s">
        <v>6</v>
      </c>
      <c r="B27" s="117" t="s">
        <v>55</v>
      </c>
      <c r="C27" s="13" t="s">
        <v>5</v>
      </c>
      <c r="D27" s="119" t="s">
        <v>55</v>
      </c>
      <c r="E27" s="122" t="str">
        <f t="shared" si="0"/>
        <v/>
      </c>
      <c r="F27" s="98" t="s">
        <v>53</v>
      </c>
      <c r="G27" s="123" t="str">
        <f t="shared" si="1"/>
        <v/>
      </c>
      <c r="H27" s="99" t="s">
        <v>54</v>
      </c>
      <c r="I27" s="114" t="str">
        <f t="shared" si="2"/>
        <v/>
      </c>
      <c r="J27" s="14" t="s">
        <v>0</v>
      </c>
      <c r="K27" s="125"/>
      <c r="L27" s="127"/>
      <c r="M27" s="130"/>
      <c r="N27" s="91" t="str">
        <f t="shared" si="3"/>
        <v/>
      </c>
      <c r="O27" s="91" t="str">
        <f t="shared" si="4"/>
        <v/>
      </c>
    </row>
    <row r="28" spans="1:15" ht="46.5" customHeight="1" x14ac:dyDescent="0.25">
      <c r="A28" s="115" t="s">
        <v>6</v>
      </c>
      <c r="B28" s="117" t="s">
        <v>55</v>
      </c>
      <c r="C28" s="13" t="s">
        <v>5</v>
      </c>
      <c r="D28" s="119" t="s">
        <v>55</v>
      </c>
      <c r="E28" s="122" t="str">
        <f t="shared" si="0"/>
        <v/>
      </c>
      <c r="F28" s="98" t="s">
        <v>53</v>
      </c>
      <c r="G28" s="123" t="str">
        <f t="shared" si="1"/>
        <v/>
      </c>
      <c r="H28" s="99" t="s">
        <v>54</v>
      </c>
      <c r="I28" s="114" t="str">
        <f t="shared" si="2"/>
        <v/>
      </c>
      <c r="J28" s="14" t="s">
        <v>0</v>
      </c>
      <c r="K28" s="125"/>
      <c r="L28" s="127"/>
      <c r="M28" s="130"/>
      <c r="N28" s="91" t="str">
        <f t="shared" si="3"/>
        <v/>
      </c>
      <c r="O28" s="91" t="str">
        <f t="shared" si="4"/>
        <v/>
      </c>
    </row>
    <row r="29" spans="1:15" ht="46.5" customHeight="1" x14ac:dyDescent="0.25">
      <c r="A29" s="115" t="s">
        <v>6</v>
      </c>
      <c r="B29" s="117" t="s">
        <v>55</v>
      </c>
      <c r="C29" s="13" t="s">
        <v>5</v>
      </c>
      <c r="D29" s="119" t="s">
        <v>55</v>
      </c>
      <c r="E29" s="122" t="str">
        <f t="shared" si="0"/>
        <v/>
      </c>
      <c r="F29" s="98" t="s">
        <v>53</v>
      </c>
      <c r="G29" s="123" t="str">
        <f t="shared" si="1"/>
        <v/>
      </c>
      <c r="H29" s="99" t="s">
        <v>54</v>
      </c>
      <c r="I29" s="114" t="str">
        <f t="shared" si="2"/>
        <v/>
      </c>
      <c r="J29" s="14" t="s">
        <v>0</v>
      </c>
      <c r="K29" s="125"/>
      <c r="L29" s="127"/>
      <c r="M29" s="130"/>
      <c r="N29" s="91" t="str">
        <f t="shared" si="3"/>
        <v/>
      </c>
      <c r="O29" s="91" t="str">
        <f t="shared" si="4"/>
        <v/>
      </c>
    </row>
    <row r="30" spans="1:15" ht="46.5" customHeight="1" x14ac:dyDescent="0.25">
      <c r="A30" s="115" t="s">
        <v>6</v>
      </c>
      <c r="B30" s="117" t="s">
        <v>55</v>
      </c>
      <c r="C30" s="13" t="s">
        <v>5</v>
      </c>
      <c r="D30" s="119" t="s">
        <v>55</v>
      </c>
      <c r="E30" s="122" t="str">
        <f t="shared" si="0"/>
        <v/>
      </c>
      <c r="F30" s="98" t="s">
        <v>53</v>
      </c>
      <c r="G30" s="123" t="str">
        <f t="shared" si="1"/>
        <v/>
      </c>
      <c r="H30" s="99" t="s">
        <v>54</v>
      </c>
      <c r="I30" s="114" t="str">
        <f t="shared" si="2"/>
        <v/>
      </c>
      <c r="J30" s="14" t="s">
        <v>0</v>
      </c>
      <c r="K30" s="125"/>
      <c r="L30" s="127"/>
      <c r="M30" s="130"/>
      <c r="N30" s="91" t="str">
        <f t="shared" si="3"/>
        <v/>
      </c>
      <c r="O30" s="91" t="str">
        <f t="shared" si="4"/>
        <v/>
      </c>
    </row>
    <row r="31" spans="1:15" ht="46.5" customHeight="1" thickBot="1" x14ac:dyDescent="0.3">
      <c r="A31" s="116" t="s">
        <v>6</v>
      </c>
      <c r="B31" s="118" t="s">
        <v>55</v>
      </c>
      <c r="C31" s="15" t="s">
        <v>5</v>
      </c>
      <c r="D31" s="120" t="s">
        <v>55</v>
      </c>
      <c r="E31" s="122" t="str">
        <f>IFERROR(HOUR(O31),"")</f>
        <v/>
      </c>
      <c r="F31" s="98" t="s">
        <v>53</v>
      </c>
      <c r="G31" s="123" t="str">
        <f t="shared" si="1"/>
        <v/>
      </c>
      <c r="H31" s="99" t="s">
        <v>54</v>
      </c>
      <c r="I31" s="114" t="str">
        <f t="shared" si="2"/>
        <v/>
      </c>
      <c r="J31" s="14" t="s">
        <v>0</v>
      </c>
      <c r="K31" s="126"/>
      <c r="L31" s="128"/>
      <c r="M31" s="130"/>
      <c r="N31" s="91" t="str">
        <f t="shared" si="3"/>
        <v/>
      </c>
      <c r="O31" s="91" t="str">
        <f t="shared" si="4"/>
        <v/>
      </c>
    </row>
    <row r="32" spans="1:15" ht="46.5" customHeight="1" thickBot="1" x14ac:dyDescent="0.3">
      <c r="A32" s="102" t="s">
        <v>58</v>
      </c>
      <c r="B32" s="266"/>
      <c r="C32" s="267"/>
      <c r="D32" s="268"/>
      <c r="E32" s="279">
        <f>SUM(E9:E31)+SUM(G9:G31)/60</f>
        <v>0</v>
      </c>
      <c r="F32" s="280"/>
      <c r="G32" s="271" t="s">
        <v>1</v>
      </c>
      <c r="H32" s="272"/>
      <c r="I32" s="124">
        <f>SUM(I9:I31)</f>
        <v>0</v>
      </c>
      <c r="J32" s="16" t="s">
        <v>0</v>
      </c>
      <c r="K32" s="273"/>
      <c r="L32" s="274"/>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60"/>
      <c r="G34" s="260"/>
      <c r="H34" s="261"/>
      <c r="I34" s="20" t="s">
        <v>3</v>
      </c>
      <c r="K34" s="112"/>
    </row>
    <row r="35" spans="1:11" ht="30" customHeight="1" thickBot="1" x14ac:dyDescent="0.3">
      <c r="A35" s="21" t="s">
        <v>2</v>
      </c>
      <c r="B35" s="281" t="str">
        <f ca="1">B4</f>
        <v>人件費シート　○○太郎</v>
      </c>
      <c r="C35" s="281"/>
      <c r="D35" s="282"/>
      <c r="E35" s="283">
        <f>SUM(E32)</f>
        <v>0</v>
      </c>
      <c r="F35" s="284"/>
      <c r="G35" s="260" t="s">
        <v>1</v>
      </c>
      <c r="H35" s="261"/>
      <c r="I35" s="129">
        <f>SUM(I32)</f>
        <v>0</v>
      </c>
      <c r="K35" s="11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O35"/>
  <sheetViews>
    <sheetView zoomScale="70" zoomScaleNormal="70" zoomScaleSheetLayoutView="50" workbookViewId="0">
      <selection activeCell="B16" sqref="B16:B17"/>
    </sheetView>
  </sheetViews>
  <sheetFormatPr defaultColWidth="11.3828125" defaultRowHeight="13.3" x14ac:dyDescent="0.25"/>
  <cols>
    <col min="1" max="1" width="16.765625" style="6" customWidth="1"/>
    <col min="2" max="2" width="11.15234375" style="6" customWidth="1"/>
    <col min="3" max="3" width="3.765625" style="113"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126</v>
      </c>
      <c r="C1" s="276" t="s">
        <v>105</v>
      </c>
      <c r="D1" s="276"/>
      <c r="E1" s="276"/>
      <c r="F1" s="276"/>
      <c r="G1" s="276"/>
      <c r="H1" s="276"/>
      <c r="I1" s="276"/>
      <c r="J1" s="276"/>
      <c r="K1" s="276"/>
    </row>
    <row r="2" spans="1:15" ht="30" customHeight="1" x14ac:dyDescent="0.25">
      <c r="C2" s="276"/>
      <c r="D2" s="276"/>
      <c r="E2" s="276"/>
      <c r="F2" s="276"/>
      <c r="G2" s="276"/>
      <c r="H2" s="276"/>
      <c r="I2" s="276"/>
      <c r="J2" s="276"/>
      <c r="K2" s="276"/>
    </row>
    <row r="3" spans="1:15" ht="30" customHeight="1" x14ac:dyDescent="0.25">
      <c r="A3" s="5" t="s">
        <v>13</v>
      </c>
      <c r="B3" s="277" t="str">
        <f>'人件費シート　○○太郎'!D5</f>
        <v>株式会社×××</v>
      </c>
      <c r="C3" s="277"/>
      <c r="D3" s="277"/>
      <c r="E3" s="112"/>
      <c r="F3" s="112"/>
      <c r="G3" s="112"/>
      <c r="H3" s="112"/>
      <c r="I3" s="112"/>
      <c r="J3" s="112"/>
      <c r="K3" s="112"/>
    </row>
    <row r="4" spans="1:15" ht="30" customHeight="1" x14ac:dyDescent="0.25">
      <c r="A4" s="7" t="s">
        <v>2</v>
      </c>
      <c r="B4" s="277" t="str">
        <f ca="1">'人件費シート　○○太郎'!D6</f>
        <v>人件費シート　○○太郎</v>
      </c>
      <c r="C4" s="277"/>
      <c r="D4" s="277"/>
      <c r="E4" s="8"/>
      <c r="F4" s="8"/>
      <c r="G4" s="8"/>
    </row>
    <row r="5" spans="1:15" ht="30" customHeight="1" x14ac:dyDescent="0.25">
      <c r="A5" s="10" t="s">
        <v>12</v>
      </c>
      <c r="B5" s="278">
        <f>'人件費シート　○○太郎'!I8</f>
        <v>0</v>
      </c>
      <c r="C5" s="278"/>
      <c r="D5" s="278"/>
      <c r="E5" s="8"/>
      <c r="F5" s="8"/>
      <c r="G5" s="8"/>
    </row>
    <row r="6" spans="1:15" ht="30" customHeight="1" thickBot="1" x14ac:dyDescent="0.3">
      <c r="A6" s="11" t="s">
        <v>14</v>
      </c>
    </row>
    <row r="7" spans="1:15" s="113" customFormat="1" ht="24" customHeight="1" x14ac:dyDescent="0.25">
      <c r="A7" s="245" t="s">
        <v>11</v>
      </c>
      <c r="B7" s="247" t="s">
        <v>10</v>
      </c>
      <c r="C7" s="247"/>
      <c r="D7" s="247"/>
      <c r="E7" s="249" t="s">
        <v>9</v>
      </c>
      <c r="F7" s="250"/>
      <c r="G7" s="250"/>
      <c r="H7" s="251"/>
      <c r="I7" s="249" t="s">
        <v>8</v>
      </c>
      <c r="J7" s="251"/>
      <c r="K7" s="105" t="s">
        <v>7</v>
      </c>
      <c r="L7" s="264" t="s">
        <v>42</v>
      </c>
      <c r="M7" s="257" t="s">
        <v>59</v>
      </c>
      <c r="N7" s="258" t="s">
        <v>62</v>
      </c>
      <c r="O7" s="259" t="s">
        <v>63</v>
      </c>
    </row>
    <row r="8" spans="1:15" s="113" customFormat="1" ht="24" customHeight="1" x14ac:dyDescent="0.25">
      <c r="A8" s="246"/>
      <c r="B8" s="248"/>
      <c r="C8" s="248"/>
      <c r="D8" s="248"/>
      <c r="E8" s="252"/>
      <c r="F8" s="253"/>
      <c r="G8" s="253"/>
      <c r="H8" s="254"/>
      <c r="I8" s="255"/>
      <c r="J8" s="256"/>
      <c r="K8" s="106" t="s">
        <v>51</v>
      </c>
      <c r="L8" s="265"/>
      <c r="M8" s="257"/>
      <c r="N8" s="258"/>
      <c r="O8" s="258"/>
    </row>
    <row r="9" spans="1:15" ht="46.5" customHeight="1" x14ac:dyDescent="0.25">
      <c r="A9" s="115" t="s">
        <v>6</v>
      </c>
      <c r="B9" s="117" t="s">
        <v>55</v>
      </c>
      <c r="C9" s="13" t="s">
        <v>5</v>
      </c>
      <c r="D9" s="119" t="s">
        <v>55</v>
      </c>
      <c r="E9" s="121" t="str">
        <f>IFERROR(HOUR(O9),"")</f>
        <v/>
      </c>
      <c r="F9" s="98" t="s">
        <v>53</v>
      </c>
      <c r="G9" s="123" t="str">
        <f>IFERROR(MINUTE(O9),"")</f>
        <v/>
      </c>
      <c r="H9" s="99" t="s">
        <v>54</v>
      </c>
      <c r="I9" s="114" t="str">
        <f>IFERROR((E9+G9/60)*$B$5,"")</f>
        <v/>
      </c>
      <c r="J9" s="14" t="s">
        <v>0</v>
      </c>
      <c r="K9" s="125"/>
      <c r="L9" s="127"/>
      <c r="M9" s="130"/>
      <c r="N9" s="91" t="str">
        <f>IFERROR(D9-B9-M9,"")</f>
        <v/>
      </c>
      <c r="O9" s="91" t="str">
        <f>IFERROR(IF(N9&gt;0,FLOOR(N9,"0:30"),""),"")</f>
        <v/>
      </c>
    </row>
    <row r="10" spans="1:15" ht="46.5" customHeight="1" x14ac:dyDescent="0.25">
      <c r="A10" s="115" t="s">
        <v>6</v>
      </c>
      <c r="B10" s="117" t="s">
        <v>55</v>
      </c>
      <c r="C10" s="13" t="s">
        <v>5</v>
      </c>
      <c r="D10" s="119" t="s">
        <v>55</v>
      </c>
      <c r="E10" s="122" t="str">
        <f t="shared" ref="E10:E30" si="0">IFERROR(HOUR(O10),"")</f>
        <v/>
      </c>
      <c r="F10" s="98" t="s">
        <v>53</v>
      </c>
      <c r="G10" s="123" t="str">
        <f t="shared" ref="G10:G31" si="1">IFERROR(MINUTE(O10),"")</f>
        <v/>
      </c>
      <c r="H10" s="99" t="s">
        <v>54</v>
      </c>
      <c r="I10" s="114" t="str">
        <f t="shared" ref="I10:I31" si="2">IFERROR((E10+G10/60)*$B$5,"")</f>
        <v/>
      </c>
      <c r="J10" s="14" t="s">
        <v>0</v>
      </c>
      <c r="K10" s="125"/>
      <c r="L10" s="127"/>
      <c r="M10" s="130"/>
      <c r="N10" s="91" t="str">
        <f t="shared" ref="N10:N31" si="3">IFERROR(D10-B10-M10,"")</f>
        <v/>
      </c>
      <c r="O10" s="91" t="str">
        <f t="shared" ref="O10:O31" si="4">IFERROR(IF(N10&gt;0,FLOOR(N10,"0:30"),""),"")</f>
        <v/>
      </c>
    </row>
    <row r="11" spans="1:15" ht="46.5" customHeight="1" x14ac:dyDescent="0.25">
      <c r="A11" s="115" t="s">
        <v>6</v>
      </c>
      <c r="B11" s="117" t="s">
        <v>55</v>
      </c>
      <c r="C11" s="13" t="s">
        <v>5</v>
      </c>
      <c r="D11" s="119" t="s">
        <v>55</v>
      </c>
      <c r="E11" s="122" t="str">
        <f t="shared" si="0"/>
        <v/>
      </c>
      <c r="F11" s="98" t="s">
        <v>53</v>
      </c>
      <c r="G11" s="123" t="str">
        <f t="shared" si="1"/>
        <v/>
      </c>
      <c r="H11" s="99" t="s">
        <v>54</v>
      </c>
      <c r="I11" s="114" t="str">
        <f t="shared" si="2"/>
        <v/>
      </c>
      <c r="J11" s="14" t="s">
        <v>0</v>
      </c>
      <c r="K11" s="125"/>
      <c r="L11" s="127"/>
      <c r="M11" s="130"/>
      <c r="N11" s="91" t="str">
        <f t="shared" si="3"/>
        <v/>
      </c>
      <c r="O11" s="91" t="str">
        <f t="shared" si="4"/>
        <v/>
      </c>
    </row>
    <row r="12" spans="1:15" ht="46.5" customHeight="1" x14ac:dyDescent="0.25">
      <c r="A12" s="115" t="s">
        <v>6</v>
      </c>
      <c r="B12" s="117" t="s">
        <v>55</v>
      </c>
      <c r="C12" s="13" t="s">
        <v>5</v>
      </c>
      <c r="D12" s="119" t="s">
        <v>55</v>
      </c>
      <c r="E12" s="122" t="str">
        <f t="shared" si="0"/>
        <v/>
      </c>
      <c r="F12" s="98" t="s">
        <v>53</v>
      </c>
      <c r="G12" s="123" t="str">
        <f t="shared" si="1"/>
        <v/>
      </c>
      <c r="H12" s="99" t="s">
        <v>54</v>
      </c>
      <c r="I12" s="114" t="str">
        <f t="shared" si="2"/>
        <v/>
      </c>
      <c r="J12" s="14" t="s">
        <v>0</v>
      </c>
      <c r="K12" s="125"/>
      <c r="L12" s="127"/>
      <c r="M12" s="130"/>
      <c r="N12" s="91" t="str">
        <f t="shared" si="3"/>
        <v/>
      </c>
      <c r="O12" s="91" t="str">
        <f t="shared" si="4"/>
        <v/>
      </c>
    </row>
    <row r="13" spans="1:15" ht="46.5" customHeight="1" x14ac:dyDescent="0.25">
      <c r="A13" s="115" t="s">
        <v>6</v>
      </c>
      <c r="B13" s="117" t="s">
        <v>55</v>
      </c>
      <c r="C13" s="13" t="s">
        <v>5</v>
      </c>
      <c r="D13" s="119" t="s">
        <v>55</v>
      </c>
      <c r="E13" s="122" t="str">
        <f t="shared" si="0"/>
        <v/>
      </c>
      <c r="F13" s="98" t="s">
        <v>53</v>
      </c>
      <c r="G13" s="123" t="str">
        <f t="shared" si="1"/>
        <v/>
      </c>
      <c r="H13" s="99" t="s">
        <v>54</v>
      </c>
      <c r="I13" s="114" t="str">
        <f t="shared" si="2"/>
        <v/>
      </c>
      <c r="J13" s="14" t="s">
        <v>0</v>
      </c>
      <c r="K13" s="125"/>
      <c r="L13" s="127"/>
      <c r="M13" s="130"/>
      <c r="N13" s="91" t="str">
        <f t="shared" si="3"/>
        <v/>
      </c>
      <c r="O13" s="91" t="str">
        <f t="shared" si="4"/>
        <v/>
      </c>
    </row>
    <row r="14" spans="1:15" ht="46.5" customHeight="1" x14ac:dyDescent="0.25">
      <c r="A14" s="115" t="s">
        <v>6</v>
      </c>
      <c r="B14" s="117" t="s">
        <v>55</v>
      </c>
      <c r="C14" s="13" t="s">
        <v>5</v>
      </c>
      <c r="D14" s="119" t="s">
        <v>55</v>
      </c>
      <c r="E14" s="122" t="str">
        <f t="shared" si="0"/>
        <v/>
      </c>
      <c r="F14" s="98" t="s">
        <v>53</v>
      </c>
      <c r="G14" s="123" t="str">
        <f t="shared" si="1"/>
        <v/>
      </c>
      <c r="H14" s="99" t="s">
        <v>54</v>
      </c>
      <c r="I14" s="114" t="str">
        <f t="shared" si="2"/>
        <v/>
      </c>
      <c r="J14" s="14" t="s">
        <v>0</v>
      </c>
      <c r="K14" s="125"/>
      <c r="L14" s="127"/>
      <c r="M14" s="130"/>
      <c r="N14" s="91" t="str">
        <f t="shared" si="3"/>
        <v/>
      </c>
      <c r="O14" s="91" t="str">
        <f t="shared" si="4"/>
        <v/>
      </c>
    </row>
    <row r="15" spans="1:15" ht="46.5" customHeight="1" x14ac:dyDescent="0.25">
      <c r="A15" s="115" t="s">
        <v>6</v>
      </c>
      <c r="B15" s="117" t="s">
        <v>55</v>
      </c>
      <c r="C15" s="13" t="s">
        <v>5</v>
      </c>
      <c r="D15" s="119" t="s">
        <v>55</v>
      </c>
      <c r="E15" s="122" t="str">
        <f t="shared" si="0"/>
        <v/>
      </c>
      <c r="F15" s="98" t="s">
        <v>53</v>
      </c>
      <c r="G15" s="123" t="str">
        <f t="shared" si="1"/>
        <v/>
      </c>
      <c r="H15" s="99" t="s">
        <v>54</v>
      </c>
      <c r="I15" s="114" t="str">
        <f t="shared" si="2"/>
        <v/>
      </c>
      <c r="J15" s="14" t="s">
        <v>0</v>
      </c>
      <c r="K15" s="125"/>
      <c r="L15" s="127"/>
      <c r="M15" s="130"/>
      <c r="N15" s="91" t="str">
        <f t="shared" si="3"/>
        <v/>
      </c>
      <c r="O15" s="91" t="str">
        <f t="shared" si="4"/>
        <v/>
      </c>
    </row>
    <row r="16" spans="1:15" ht="46.5" customHeight="1" x14ac:dyDescent="0.25">
      <c r="A16" s="115" t="s">
        <v>6</v>
      </c>
      <c r="B16" s="117" t="s">
        <v>55</v>
      </c>
      <c r="C16" s="13" t="s">
        <v>5</v>
      </c>
      <c r="D16" s="119" t="s">
        <v>55</v>
      </c>
      <c r="E16" s="122" t="str">
        <f t="shared" si="0"/>
        <v/>
      </c>
      <c r="F16" s="98" t="s">
        <v>53</v>
      </c>
      <c r="G16" s="123" t="str">
        <f t="shared" si="1"/>
        <v/>
      </c>
      <c r="H16" s="99" t="s">
        <v>54</v>
      </c>
      <c r="I16" s="114" t="str">
        <f t="shared" si="2"/>
        <v/>
      </c>
      <c r="J16" s="14" t="s">
        <v>0</v>
      </c>
      <c r="K16" s="125"/>
      <c r="L16" s="127"/>
      <c r="M16" s="130"/>
      <c r="N16" s="91" t="str">
        <f t="shared" si="3"/>
        <v/>
      </c>
      <c r="O16" s="91" t="str">
        <f t="shared" si="4"/>
        <v/>
      </c>
    </row>
    <row r="17" spans="1:15" ht="46.5" customHeight="1" x14ac:dyDescent="0.25">
      <c r="A17" s="115" t="s">
        <v>6</v>
      </c>
      <c r="B17" s="117" t="s">
        <v>55</v>
      </c>
      <c r="C17" s="13" t="s">
        <v>5</v>
      </c>
      <c r="D17" s="119" t="s">
        <v>55</v>
      </c>
      <c r="E17" s="122" t="str">
        <f t="shared" si="0"/>
        <v/>
      </c>
      <c r="F17" s="98" t="s">
        <v>53</v>
      </c>
      <c r="G17" s="123" t="str">
        <f t="shared" si="1"/>
        <v/>
      </c>
      <c r="H17" s="99" t="s">
        <v>54</v>
      </c>
      <c r="I17" s="114" t="str">
        <f t="shared" si="2"/>
        <v/>
      </c>
      <c r="J17" s="14" t="s">
        <v>0</v>
      </c>
      <c r="K17" s="125"/>
      <c r="L17" s="127"/>
      <c r="M17" s="130"/>
      <c r="N17" s="91" t="str">
        <f t="shared" si="3"/>
        <v/>
      </c>
      <c r="O17" s="91" t="str">
        <f t="shared" si="4"/>
        <v/>
      </c>
    </row>
    <row r="18" spans="1:15" ht="46.5" customHeight="1" x14ac:dyDescent="0.25">
      <c r="A18" s="115" t="s">
        <v>6</v>
      </c>
      <c r="B18" s="117" t="s">
        <v>55</v>
      </c>
      <c r="C18" s="13" t="s">
        <v>5</v>
      </c>
      <c r="D18" s="119" t="s">
        <v>55</v>
      </c>
      <c r="E18" s="122" t="str">
        <f t="shared" si="0"/>
        <v/>
      </c>
      <c r="F18" s="98" t="s">
        <v>53</v>
      </c>
      <c r="G18" s="123" t="str">
        <f t="shared" si="1"/>
        <v/>
      </c>
      <c r="H18" s="99" t="s">
        <v>54</v>
      </c>
      <c r="I18" s="114" t="str">
        <f t="shared" si="2"/>
        <v/>
      </c>
      <c r="J18" s="14" t="s">
        <v>0</v>
      </c>
      <c r="K18" s="125"/>
      <c r="L18" s="127"/>
      <c r="M18" s="130"/>
      <c r="N18" s="91" t="str">
        <f t="shared" si="3"/>
        <v/>
      </c>
      <c r="O18" s="91" t="str">
        <f t="shared" si="4"/>
        <v/>
      </c>
    </row>
    <row r="19" spans="1:15" ht="46.5" customHeight="1" x14ac:dyDescent="0.25">
      <c r="A19" s="115" t="s">
        <v>6</v>
      </c>
      <c r="B19" s="117" t="s">
        <v>55</v>
      </c>
      <c r="C19" s="13" t="s">
        <v>5</v>
      </c>
      <c r="D19" s="119" t="s">
        <v>55</v>
      </c>
      <c r="E19" s="122" t="str">
        <f t="shared" si="0"/>
        <v/>
      </c>
      <c r="F19" s="98" t="s">
        <v>53</v>
      </c>
      <c r="G19" s="123" t="str">
        <f t="shared" si="1"/>
        <v/>
      </c>
      <c r="H19" s="99" t="s">
        <v>54</v>
      </c>
      <c r="I19" s="114" t="str">
        <f t="shared" si="2"/>
        <v/>
      </c>
      <c r="J19" s="14" t="s">
        <v>0</v>
      </c>
      <c r="K19" s="125"/>
      <c r="L19" s="127"/>
      <c r="M19" s="130"/>
      <c r="N19" s="91" t="str">
        <f t="shared" si="3"/>
        <v/>
      </c>
      <c r="O19" s="91" t="str">
        <f t="shared" si="4"/>
        <v/>
      </c>
    </row>
    <row r="20" spans="1:15" ht="46.5" customHeight="1" x14ac:dyDescent="0.25">
      <c r="A20" s="115" t="s">
        <v>6</v>
      </c>
      <c r="B20" s="117" t="s">
        <v>55</v>
      </c>
      <c r="C20" s="13" t="s">
        <v>5</v>
      </c>
      <c r="D20" s="119" t="s">
        <v>55</v>
      </c>
      <c r="E20" s="122" t="str">
        <f t="shared" si="0"/>
        <v/>
      </c>
      <c r="F20" s="98" t="s">
        <v>53</v>
      </c>
      <c r="G20" s="123" t="str">
        <f t="shared" si="1"/>
        <v/>
      </c>
      <c r="H20" s="99" t="s">
        <v>54</v>
      </c>
      <c r="I20" s="114" t="str">
        <f t="shared" si="2"/>
        <v/>
      </c>
      <c r="J20" s="14" t="s">
        <v>0</v>
      </c>
      <c r="K20" s="125"/>
      <c r="L20" s="127"/>
      <c r="M20" s="130"/>
      <c r="N20" s="91" t="str">
        <f t="shared" si="3"/>
        <v/>
      </c>
      <c r="O20" s="91" t="str">
        <f t="shared" si="4"/>
        <v/>
      </c>
    </row>
    <row r="21" spans="1:15" ht="46.5" customHeight="1" x14ac:dyDescent="0.25">
      <c r="A21" s="115" t="s">
        <v>6</v>
      </c>
      <c r="B21" s="117" t="s">
        <v>55</v>
      </c>
      <c r="C21" s="13" t="s">
        <v>5</v>
      </c>
      <c r="D21" s="119" t="s">
        <v>55</v>
      </c>
      <c r="E21" s="122" t="str">
        <f t="shared" si="0"/>
        <v/>
      </c>
      <c r="F21" s="98" t="s">
        <v>53</v>
      </c>
      <c r="G21" s="123" t="str">
        <f t="shared" si="1"/>
        <v/>
      </c>
      <c r="H21" s="99" t="s">
        <v>54</v>
      </c>
      <c r="I21" s="114" t="str">
        <f t="shared" si="2"/>
        <v/>
      </c>
      <c r="J21" s="14" t="s">
        <v>0</v>
      </c>
      <c r="K21" s="125"/>
      <c r="L21" s="127"/>
      <c r="M21" s="130"/>
      <c r="N21" s="91" t="str">
        <f t="shared" si="3"/>
        <v/>
      </c>
      <c r="O21" s="91" t="str">
        <f t="shared" si="4"/>
        <v/>
      </c>
    </row>
    <row r="22" spans="1:15" ht="46.5" customHeight="1" x14ac:dyDescent="0.25">
      <c r="A22" s="115" t="s">
        <v>6</v>
      </c>
      <c r="B22" s="117" t="s">
        <v>55</v>
      </c>
      <c r="C22" s="13" t="s">
        <v>5</v>
      </c>
      <c r="D22" s="119" t="s">
        <v>55</v>
      </c>
      <c r="E22" s="122" t="str">
        <f t="shared" si="0"/>
        <v/>
      </c>
      <c r="F22" s="98" t="s">
        <v>53</v>
      </c>
      <c r="G22" s="123" t="str">
        <f t="shared" si="1"/>
        <v/>
      </c>
      <c r="H22" s="99" t="s">
        <v>54</v>
      </c>
      <c r="I22" s="114" t="str">
        <f t="shared" si="2"/>
        <v/>
      </c>
      <c r="J22" s="14" t="s">
        <v>0</v>
      </c>
      <c r="K22" s="125"/>
      <c r="L22" s="127"/>
      <c r="M22" s="130"/>
      <c r="N22" s="91" t="str">
        <f t="shared" si="3"/>
        <v/>
      </c>
      <c r="O22" s="91" t="str">
        <f t="shared" si="4"/>
        <v/>
      </c>
    </row>
    <row r="23" spans="1:15" ht="46.5" customHeight="1" x14ac:dyDescent="0.25">
      <c r="A23" s="115" t="s">
        <v>6</v>
      </c>
      <c r="B23" s="117" t="s">
        <v>55</v>
      </c>
      <c r="C23" s="13" t="s">
        <v>5</v>
      </c>
      <c r="D23" s="119" t="s">
        <v>55</v>
      </c>
      <c r="E23" s="122" t="str">
        <f t="shared" si="0"/>
        <v/>
      </c>
      <c r="F23" s="98" t="s">
        <v>53</v>
      </c>
      <c r="G23" s="123" t="str">
        <f t="shared" si="1"/>
        <v/>
      </c>
      <c r="H23" s="99" t="s">
        <v>54</v>
      </c>
      <c r="I23" s="114" t="str">
        <f t="shared" si="2"/>
        <v/>
      </c>
      <c r="J23" s="14" t="s">
        <v>0</v>
      </c>
      <c r="K23" s="125"/>
      <c r="L23" s="127"/>
      <c r="M23" s="130"/>
      <c r="N23" s="91" t="str">
        <f t="shared" si="3"/>
        <v/>
      </c>
      <c r="O23" s="91" t="str">
        <f t="shared" si="4"/>
        <v/>
      </c>
    </row>
    <row r="24" spans="1:15" ht="46.5" customHeight="1" x14ac:dyDescent="0.25">
      <c r="A24" s="115" t="s">
        <v>6</v>
      </c>
      <c r="B24" s="117" t="s">
        <v>55</v>
      </c>
      <c r="C24" s="13" t="s">
        <v>5</v>
      </c>
      <c r="D24" s="119" t="s">
        <v>55</v>
      </c>
      <c r="E24" s="122" t="str">
        <f t="shared" si="0"/>
        <v/>
      </c>
      <c r="F24" s="98" t="s">
        <v>53</v>
      </c>
      <c r="G24" s="123" t="str">
        <f t="shared" si="1"/>
        <v/>
      </c>
      <c r="H24" s="99" t="s">
        <v>54</v>
      </c>
      <c r="I24" s="114" t="str">
        <f t="shared" si="2"/>
        <v/>
      </c>
      <c r="J24" s="14" t="s">
        <v>0</v>
      </c>
      <c r="K24" s="125"/>
      <c r="L24" s="127"/>
      <c r="M24" s="130"/>
      <c r="N24" s="91" t="str">
        <f t="shared" si="3"/>
        <v/>
      </c>
      <c r="O24" s="91" t="str">
        <f t="shared" si="4"/>
        <v/>
      </c>
    </row>
    <row r="25" spans="1:15" ht="46.5" customHeight="1" x14ac:dyDescent="0.25">
      <c r="A25" s="115" t="s">
        <v>6</v>
      </c>
      <c r="B25" s="117" t="s">
        <v>55</v>
      </c>
      <c r="C25" s="13" t="s">
        <v>5</v>
      </c>
      <c r="D25" s="119" t="s">
        <v>55</v>
      </c>
      <c r="E25" s="122" t="str">
        <f t="shared" si="0"/>
        <v/>
      </c>
      <c r="F25" s="98" t="s">
        <v>53</v>
      </c>
      <c r="G25" s="123" t="str">
        <f t="shared" si="1"/>
        <v/>
      </c>
      <c r="H25" s="99" t="s">
        <v>54</v>
      </c>
      <c r="I25" s="114" t="str">
        <f t="shared" si="2"/>
        <v/>
      </c>
      <c r="J25" s="14" t="s">
        <v>0</v>
      </c>
      <c r="K25" s="125"/>
      <c r="L25" s="127"/>
      <c r="M25" s="130"/>
      <c r="N25" s="91" t="str">
        <f t="shared" si="3"/>
        <v/>
      </c>
      <c r="O25" s="91" t="str">
        <f t="shared" si="4"/>
        <v/>
      </c>
    </row>
    <row r="26" spans="1:15" ht="46.5" customHeight="1" x14ac:dyDescent="0.25">
      <c r="A26" s="115" t="s">
        <v>6</v>
      </c>
      <c r="B26" s="117" t="s">
        <v>55</v>
      </c>
      <c r="C26" s="13" t="s">
        <v>5</v>
      </c>
      <c r="D26" s="119" t="s">
        <v>55</v>
      </c>
      <c r="E26" s="122" t="str">
        <f t="shared" si="0"/>
        <v/>
      </c>
      <c r="F26" s="98" t="s">
        <v>53</v>
      </c>
      <c r="G26" s="123" t="str">
        <f t="shared" si="1"/>
        <v/>
      </c>
      <c r="H26" s="99" t="s">
        <v>54</v>
      </c>
      <c r="I26" s="114" t="str">
        <f t="shared" si="2"/>
        <v/>
      </c>
      <c r="J26" s="14" t="s">
        <v>0</v>
      </c>
      <c r="K26" s="125"/>
      <c r="L26" s="127"/>
      <c r="M26" s="130"/>
      <c r="N26" s="91" t="str">
        <f t="shared" si="3"/>
        <v/>
      </c>
      <c r="O26" s="91" t="str">
        <f t="shared" si="4"/>
        <v/>
      </c>
    </row>
    <row r="27" spans="1:15" ht="46.5" customHeight="1" x14ac:dyDescent="0.25">
      <c r="A27" s="115" t="s">
        <v>6</v>
      </c>
      <c r="B27" s="117" t="s">
        <v>55</v>
      </c>
      <c r="C27" s="13" t="s">
        <v>5</v>
      </c>
      <c r="D27" s="119" t="s">
        <v>55</v>
      </c>
      <c r="E27" s="122" t="str">
        <f t="shared" si="0"/>
        <v/>
      </c>
      <c r="F27" s="98" t="s">
        <v>53</v>
      </c>
      <c r="G27" s="123" t="str">
        <f t="shared" si="1"/>
        <v/>
      </c>
      <c r="H27" s="99" t="s">
        <v>54</v>
      </c>
      <c r="I27" s="114" t="str">
        <f t="shared" si="2"/>
        <v/>
      </c>
      <c r="J27" s="14" t="s">
        <v>0</v>
      </c>
      <c r="K27" s="125"/>
      <c r="L27" s="127"/>
      <c r="M27" s="130"/>
      <c r="N27" s="91" t="str">
        <f t="shared" si="3"/>
        <v/>
      </c>
      <c r="O27" s="91" t="str">
        <f t="shared" si="4"/>
        <v/>
      </c>
    </row>
    <row r="28" spans="1:15" ht="46.5" customHeight="1" x14ac:dyDescent="0.25">
      <c r="A28" s="115" t="s">
        <v>6</v>
      </c>
      <c r="B28" s="117" t="s">
        <v>55</v>
      </c>
      <c r="C28" s="13" t="s">
        <v>5</v>
      </c>
      <c r="D28" s="119" t="s">
        <v>55</v>
      </c>
      <c r="E28" s="122" t="str">
        <f t="shared" si="0"/>
        <v/>
      </c>
      <c r="F28" s="98" t="s">
        <v>53</v>
      </c>
      <c r="G28" s="123" t="str">
        <f t="shared" si="1"/>
        <v/>
      </c>
      <c r="H28" s="99" t="s">
        <v>54</v>
      </c>
      <c r="I28" s="114" t="str">
        <f t="shared" si="2"/>
        <v/>
      </c>
      <c r="J28" s="14" t="s">
        <v>0</v>
      </c>
      <c r="K28" s="125"/>
      <c r="L28" s="127"/>
      <c r="M28" s="130"/>
      <c r="N28" s="91" t="str">
        <f t="shared" si="3"/>
        <v/>
      </c>
      <c r="O28" s="91" t="str">
        <f t="shared" si="4"/>
        <v/>
      </c>
    </row>
    <row r="29" spans="1:15" ht="46.5" customHeight="1" x14ac:dyDescent="0.25">
      <c r="A29" s="115" t="s">
        <v>6</v>
      </c>
      <c r="B29" s="117" t="s">
        <v>55</v>
      </c>
      <c r="C29" s="13" t="s">
        <v>5</v>
      </c>
      <c r="D29" s="119" t="s">
        <v>55</v>
      </c>
      <c r="E29" s="122" t="str">
        <f t="shared" si="0"/>
        <v/>
      </c>
      <c r="F29" s="98" t="s">
        <v>53</v>
      </c>
      <c r="G29" s="123" t="str">
        <f t="shared" si="1"/>
        <v/>
      </c>
      <c r="H29" s="99" t="s">
        <v>54</v>
      </c>
      <c r="I29" s="114" t="str">
        <f t="shared" si="2"/>
        <v/>
      </c>
      <c r="J29" s="14" t="s">
        <v>0</v>
      </c>
      <c r="K29" s="125"/>
      <c r="L29" s="127"/>
      <c r="M29" s="130"/>
      <c r="N29" s="91" t="str">
        <f t="shared" si="3"/>
        <v/>
      </c>
      <c r="O29" s="91" t="str">
        <f t="shared" si="4"/>
        <v/>
      </c>
    </row>
    <row r="30" spans="1:15" ht="46.5" customHeight="1" x14ac:dyDescent="0.25">
      <c r="A30" s="115" t="s">
        <v>6</v>
      </c>
      <c r="B30" s="117" t="s">
        <v>55</v>
      </c>
      <c r="C30" s="13" t="s">
        <v>5</v>
      </c>
      <c r="D30" s="119" t="s">
        <v>55</v>
      </c>
      <c r="E30" s="122" t="str">
        <f t="shared" si="0"/>
        <v/>
      </c>
      <c r="F30" s="98" t="s">
        <v>53</v>
      </c>
      <c r="G30" s="123" t="str">
        <f t="shared" si="1"/>
        <v/>
      </c>
      <c r="H30" s="99" t="s">
        <v>54</v>
      </c>
      <c r="I30" s="114" t="str">
        <f t="shared" si="2"/>
        <v/>
      </c>
      <c r="J30" s="14" t="s">
        <v>0</v>
      </c>
      <c r="K30" s="125"/>
      <c r="L30" s="127"/>
      <c r="M30" s="130"/>
      <c r="N30" s="91" t="str">
        <f t="shared" si="3"/>
        <v/>
      </c>
      <c r="O30" s="91" t="str">
        <f t="shared" si="4"/>
        <v/>
      </c>
    </row>
    <row r="31" spans="1:15" ht="46.5" customHeight="1" thickBot="1" x14ac:dyDescent="0.3">
      <c r="A31" s="116" t="s">
        <v>6</v>
      </c>
      <c r="B31" s="118" t="s">
        <v>55</v>
      </c>
      <c r="C31" s="15" t="s">
        <v>5</v>
      </c>
      <c r="D31" s="120" t="s">
        <v>55</v>
      </c>
      <c r="E31" s="122" t="str">
        <f>IFERROR(HOUR(O31),"")</f>
        <v/>
      </c>
      <c r="F31" s="98" t="s">
        <v>53</v>
      </c>
      <c r="G31" s="123" t="str">
        <f t="shared" si="1"/>
        <v/>
      </c>
      <c r="H31" s="99" t="s">
        <v>54</v>
      </c>
      <c r="I31" s="114" t="str">
        <f t="shared" si="2"/>
        <v/>
      </c>
      <c r="J31" s="14" t="s">
        <v>0</v>
      </c>
      <c r="K31" s="126"/>
      <c r="L31" s="128"/>
      <c r="M31" s="130"/>
      <c r="N31" s="91" t="str">
        <f t="shared" si="3"/>
        <v/>
      </c>
      <c r="O31" s="91" t="str">
        <f t="shared" si="4"/>
        <v/>
      </c>
    </row>
    <row r="32" spans="1:15" ht="46.5" customHeight="1" thickBot="1" x14ac:dyDescent="0.3">
      <c r="A32" s="102" t="s">
        <v>58</v>
      </c>
      <c r="B32" s="266"/>
      <c r="C32" s="267"/>
      <c r="D32" s="268"/>
      <c r="E32" s="279">
        <f>SUM(E9:E31)+SUM(G9:G31)/60</f>
        <v>0</v>
      </c>
      <c r="F32" s="280"/>
      <c r="G32" s="271" t="s">
        <v>1</v>
      </c>
      <c r="H32" s="272"/>
      <c r="I32" s="124">
        <f>SUM(I9:I31)</f>
        <v>0</v>
      </c>
      <c r="J32" s="16" t="s">
        <v>0</v>
      </c>
      <c r="K32" s="273"/>
      <c r="L32" s="274"/>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60"/>
      <c r="G34" s="260"/>
      <c r="H34" s="261"/>
      <c r="I34" s="20" t="s">
        <v>3</v>
      </c>
      <c r="K34" s="112"/>
    </row>
    <row r="35" spans="1:11" ht="30" customHeight="1" thickBot="1" x14ac:dyDescent="0.3">
      <c r="A35" s="21" t="s">
        <v>2</v>
      </c>
      <c r="B35" s="281" t="str">
        <f ca="1">B4</f>
        <v>人件費シート　○○太郎</v>
      </c>
      <c r="C35" s="281"/>
      <c r="D35" s="282"/>
      <c r="E35" s="283">
        <f>SUM(E32)</f>
        <v>0</v>
      </c>
      <c r="F35" s="284"/>
      <c r="G35" s="260" t="s">
        <v>1</v>
      </c>
      <c r="H35" s="261"/>
      <c r="I35" s="129">
        <f>SUM(I32)</f>
        <v>0</v>
      </c>
      <c r="K35" s="11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O35"/>
  <sheetViews>
    <sheetView zoomScale="70" zoomScaleNormal="70" zoomScaleSheetLayoutView="50" workbookViewId="0">
      <selection activeCell="B16" sqref="B16:B17"/>
    </sheetView>
  </sheetViews>
  <sheetFormatPr defaultColWidth="11.3828125" defaultRowHeight="13.3" x14ac:dyDescent="0.25"/>
  <cols>
    <col min="1" max="1" width="16.765625" style="6" customWidth="1"/>
    <col min="2" max="2" width="11.15234375" style="6" customWidth="1"/>
    <col min="3" max="3" width="3.765625" style="113" bestFit="1" customWidth="1"/>
    <col min="4" max="4" width="11.15234375" style="6" customWidth="1"/>
    <col min="5" max="5" width="5.765625" style="6" customWidth="1"/>
    <col min="6" max="6" width="5.15234375" style="6" customWidth="1"/>
    <col min="7" max="7" width="5.765625" style="6" customWidth="1"/>
    <col min="8" max="8" width="3.15234375" style="6" customWidth="1"/>
    <col min="9" max="9" width="12.84375" style="6" customWidth="1"/>
    <col min="10" max="10" width="2.84375" style="6" customWidth="1"/>
    <col min="11" max="11" width="77.4609375" style="9" customWidth="1"/>
    <col min="12" max="13" width="11.3828125" style="6"/>
    <col min="14" max="15" width="17" style="6" hidden="1" customWidth="1"/>
    <col min="16" max="256" width="11.3828125" style="6"/>
    <col min="257" max="257" width="16.765625" style="6" customWidth="1"/>
    <col min="258" max="258" width="11.15234375" style="6" customWidth="1"/>
    <col min="259" max="259" width="3.765625" style="6" bestFit="1" customWidth="1"/>
    <col min="260" max="260" width="11.15234375" style="6" customWidth="1"/>
    <col min="261" max="261" width="6" style="6" customWidth="1"/>
    <col min="262" max="262" width="5.15234375" style="6" customWidth="1"/>
    <col min="263" max="263" width="5.765625" style="6" customWidth="1"/>
    <col min="264" max="264" width="3.15234375" style="6" customWidth="1"/>
    <col min="265" max="265" width="12.84375" style="6" customWidth="1"/>
    <col min="266" max="266" width="2.84375" style="6" customWidth="1"/>
    <col min="267" max="267" width="77.4609375" style="6" customWidth="1"/>
    <col min="268" max="512" width="11.3828125" style="6"/>
    <col min="513" max="513" width="16.765625" style="6" customWidth="1"/>
    <col min="514" max="514" width="11.15234375" style="6" customWidth="1"/>
    <col min="515" max="515" width="3.765625" style="6" bestFit="1" customWidth="1"/>
    <col min="516" max="516" width="11.15234375" style="6" customWidth="1"/>
    <col min="517" max="517" width="6" style="6" customWidth="1"/>
    <col min="518" max="518" width="5.15234375" style="6" customWidth="1"/>
    <col min="519" max="519" width="5.765625" style="6" customWidth="1"/>
    <col min="520" max="520" width="3.15234375" style="6" customWidth="1"/>
    <col min="521" max="521" width="12.84375" style="6" customWidth="1"/>
    <col min="522" max="522" width="2.84375" style="6" customWidth="1"/>
    <col min="523" max="523" width="77.4609375" style="6" customWidth="1"/>
    <col min="524" max="768" width="11.3828125" style="6"/>
    <col min="769" max="769" width="16.765625" style="6" customWidth="1"/>
    <col min="770" max="770" width="11.15234375" style="6" customWidth="1"/>
    <col min="771" max="771" width="3.765625" style="6" bestFit="1" customWidth="1"/>
    <col min="772" max="772" width="11.15234375" style="6" customWidth="1"/>
    <col min="773" max="773" width="6" style="6" customWidth="1"/>
    <col min="774" max="774" width="5.15234375" style="6" customWidth="1"/>
    <col min="775" max="775" width="5.765625" style="6" customWidth="1"/>
    <col min="776" max="776" width="3.15234375" style="6" customWidth="1"/>
    <col min="777" max="777" width="12.84375" style="6" customWidth="1"/>
    <col min="778" max="778" width="2.84375" style="6" customWidth="1"/>
    <col min="779" max="779" width="77.4609375" style="6" customWidth="1"/>
    <col min="780" max="1024" width="11.3828125" style="6"/>
    <col min="1025" max="1025" width="16.765625" style="6" customWidth="1"/>
    <col min="1026" max="1026" width="11.15234375" style="6" customWidth="1"/>
    <col min="1027" max="1027" width="3.765625" style="6" bestFit="1" customWidth="1"/>
    <col min="1028" max="1028" width="11.15234375" style="6" customWidth="1"/>
    <col min="1029" max="1029" width="6" style="6" customWidth="1"/>
    <col min="1030" max="1030" width="5.15234375" style="6" customWidth="1"/>
    <col min="1031" max="1031" width="5.765625" style="6" customWidth="1"/>
    <col min="1032" max="1032" width="3.15234375" style="6" customWidth="1"/>
    <col min="1033" max="1033" width="12.84375" style="6" customWidth="1"/>
    <col min="1034" max="1034" width="2.84375" style="6" customWidth="1"/>
    <col min="1035" max="1035" width="77.4609375" style="6" customWidth="1"/>
    <col min="1036" max="1280" width="11.3828125" style="6"/>
    <col min="1281" max="1281" width="16.765625" style="6" customWidth="1"/>
    <col min="1282" max="1282" width="11.15234375" style="6" customWidth="1"/>
    <col min="1283" max="1283" width="3.765625" style="6" bestFit="1" customWidth="1"/>
    <col min="1284" max="1284" width="11.15234375" style="6" customWidth="1"/>
    <col min="1285" max="1285" width="6" style="6" customWidth="1"/>
    <col min="1286" max="1286" width="5.15234375" style="6" customWidth="1"/>
    <col min="1287" max="1287" width="5.765625" style="6" customWidth="1"/>
    <col min="1288" max="1288" width="3.15234375" style="6" customWidth="1"/>
    <col min="1289" max="1289" width="12.84375" style="6" customWidth="1"/>
    <col min="1290" max="1290" width="2.84375" style="6" customWidth="1"/>
    <col min="1291" max="1291" width="77.4609375" style="6" customWidth="1"/>
    <col min="1292" max="1536" width="11.3828125" style="6"/>
    <col min="1537" max="1537" width="16.765625" style="6" customWidth="1"/>
    <col min="1538" max="1538" width="11.15234375" style="6" customWidth="1"/>
    <col min="1539" max="1539" width="3.765625" style="6" bestFit="1" customWidth="1"/>
    <col min="1540" max="1540" width="11.15234375" style="6" customWidth="1"/>
    <col min="1541" max="1541" width="6" style="6" customWidth="1"/>
    <col min="1542" max="1542" width="5.15234375" style="6" customWidth="1"/>
    <col min="1543" max="1543" width="5.765625" style="6" customWidth="1"/>
    <col min="1544" max="1544" width="3.15234375" style="6" customWidth="1"/>
    <col min="1545" max="1545" width="12.84375" style="6" customWidth="1"/>
    <col min="1546" max="1546" width="2.84375" style="6" customWidth="1"/>
    <col min="1547" max="1547" width="77.4609375" style="6" customWidth="1"/>
    <col min="1548" max="1792" width="11.3828125" style="6"/>
    <col min="1793" max="1793" width="16.765625" style="6" customWidth="1"/>
    <col min="1794" max="1794" width="11.15234375" style="6" customWidth="1"/>
    <col min="1795" max="1795" width="3.765625" style="6" bestFit="1" customWidth="1"/>
    <col min="1796" max="1796" width="11.15234375" style="6" customWidth="1"/>
    <col min="1797" max="1797" width="6" style="6" customWidth="1"/>
    <col min="1798" max="1798" width="5.15234375" style="6" customWidth="1"/>
    <col min="1799" max="1799" width="5.765625" style="6" customWidth="1"/>
    <col min="1800" max="1800" width="3.15234375" style="6" customWidth="1"/>
    <col min="1801" max="1801" width="12.84375" style="6" customWidth="1"/>
    <col min="1802" max="1802" width="2.84375" style="6" customWidth="1"/>
    <col min="1803" max="1803" width="77.4609375" style="6" customWidth="1"/>
    <col min="1804" max="2048" width="11.3828125" style="6"/>
    <col min="2049" max="2049" width="16.765625" style="6" customWidth="1"/>
    <col min="2050" max="2050" width="11.15234375" style="6" customWidth="1"/>
    <col min="2051" max="2051" width="3.765625" style="6" bestFit="1" customWidth="1"/>
    <col min="2052" max="2052" width="11.15234375" style="6" customWidth="1"/>
    <col min="2053" max="2053" width="6" style="6" customWidth="1"/>
    <col min="2054" max="2054" width="5.15234375" style="6" customWidth="1"/>
    <col min="2055" max="2055" width="5.765625" style="6" customWidth="1"/>
    <col min="2056" max="2056" width="3.15234375" style="6" customWidth="1"/>
    <col min="2057" max="2057" width="12.84375" style="6" customWidth="1"/>
    <col min="2058" max="2058" width="2.84375" style="6" customWidth="1"/>
    <col min="2059" max="2059" width="77.4609375" style="6" customWidth="1"/>
    <col min="2060" max="2304" width="11.3828125" style="6"/>
    <col min="2305" max="2305" width="16.765625" style="6" customWidth="1"/>
    <col min="2306" max="2306" width="11.15234375" style="6" customWidth="1"/>
    <col min="2307" max="2307" width="3.765625" style="6" bestFit="1" customWidth="1"/>
    <col min="2308" max="2308" width="11.15234375" style="6" customWidth="1"/>
    <col min="2309" max="2309" width="6" style="6" customWidth="1"/>
    <col min="2310" max="2310" width="5.15234375" style="6" customWidth="1"/>
    <col min="2311" max="2311" width="5.765625" style="6" customWidth="1"/>
    <col min="2312" max="2312" width="3.15234375" style="6" customWidth="1"/>
    <col min="2313" max="2313" width="12.84375" style="6" customWidth="1"/>
    <col min="2314" max="2314" width="2.84375" style="6" customWidth="1"/>
    <col min="2315" max="2315" width="77.4609375" style="6" customWidth="1"/>
    <col min="2316" max="2560" width="11.3828125" style="6"/>
    <col min="2561" max="2561" width="16.765625" style="6" customWidth="1"/>
    <col min="2562" max="2562" width="11.15234375" style="6" customWidth="1"/>
    <col min="2563" max="2563" width="3.765625" style="6" bestFit="1" customWidth="1"/>
    <col min="2564" max="2564" width="11.15234375" style="6" customWidth="1"/>
    <col min="2565" max="2565" width="6" style="6" customWidth="1"/>
    <col min="2566" max="2566" width="5.15234375" style="6" customWidth="1"/>
    <col min="2567" max="2567" width="5.765625" style="6" customWidth="1"/>
    <col min="2568" max="2568" width="3.15234375" style="6" customWidth="1"/>
    <col min="2569" max="2569" width="12.84375" style="6" customWidth="1"/>
    <col min="2570" max="2570" width="2.84375" style="6" customWidth="1"/>
    <col min="2571" max="2571" width="77.4609375" style="6" customWidth="1"/>
    <col min="2572" max="2816" width="11.3828125" style="6"/>
    <col min="2817" max="2817" width="16.765625" style="6" customWidth="1"/>
    <col min="2818" max="2818" width="11.15234375" style="6" customWidth="1"/>
    <col min="2819" max="2819" width="3.765625" style="6" bestFit="1" customWidth="1"/>
    <col min="2820" max="2820" width="11.15234375" style="6" customWidth="1"/>
    <col min="2821" max="2821" width="6" style="6" customWidth="1"/>
    <col min="2822" max="2822" width="5.15234375" style="6" customWidth="1"/>
    <col min="2823" max="2823" width="5.765625" style="6" customWidth="1"/>
    <col min="2824" max="2824" width="3.15234375" style="6" customWidth="1"/>
    <col min="2825" max="2825" width="12.84375" style="6" customWidth="1"/>
    <col min="2826" max="2826" width="2.84375" style="6" customWidth="1"/>
    <col min="2827" max="2827" width="77.4609375" style="6" customWidth="1"/>
    <col min="2828" max="3072" width="11.3828125" style="6"/>
    <col min="3073" max="3073" width="16.765625" style="6" customWidth="1"/>
    <col min="3074" max="3074" width="11.15234375" style="6" customWidth="1"/>
    <col min="3075" max="3075" width="3.765625" style="6" bestFit="1" customWidth="1"/>
    <col min="3076" max="3076" width="11.15234375" style="6" customWidth="1"/>
    <col min="3077" max="3077" width="6" style="6" customWidth="1"/>
    <col min="3078" max="3078" width="5.15234375" style="6" customWidth="1"/>
    <col min="3079" max="3079" width="5.765625" style="6" customWidth="1"/>
    <col min="3080" max="3080" width="3.15234375" style="6" customWidth="1"/>
    <col min="3081" max="3081" width="12.84375" style="6" customWidth="1"/>
    <col min="3082" max="3082" width="2.84375" style="6" customWidth="1"/>
    <col min="3083" max="3083" width="77.4609375" style="6" customWidth="1"/>
    <col min="3084" max="3328" width="11.3828125" style="6"/>
    <col min="3329" max="3329" width="16.765625" style="6" customWidth="1"/>
    <col min="3330" max="3330" width="11.15234375" style="6" customWidth="1"/>
    <col min="3331" max="3331" width="3.765625" style="6" bestFit="1" customWidth="1"/>
    <col min="3332" max="3332" width="11.15234375" style="6" customWidth="1"/>
    <col min="3333" max="3333" width="6" style="6" customWidth="1"/>
    <col min="3334" max="3334" width="5.15234375" style="6" customWidth="1"/>
    <col min="3335" max="3335" width="5.765625" style="6" customWidth="1"/>
    <col min="3336" max="3336" width="3.15234375" style="6" customWidth="1"/>
    <col min="3337" max="3337" width="12.84375" style="6" customWidth="1"/>
    <col min="3338" max="3338" width="2.84375" style="6" customWidth="1"/>
    <col min="3339" max="3339" width="77.4609375" style="6" customWidth="1"/>
    <col min="3340" max="3584" width="11.3828125" style="6"/>
    <col min="3585" max="3585" width="16.765625" style="6" customWidth="1"/>
    <col min="3586" max="3586" width="11.15234375" style="6" customWidth="1"/>
    <col min="3587" max="3587" width="3.765625" style="6" bestFit="1" customWidth="1"/>
    <col min="3588" max="3588" width="11.15234375" style="6" customWidth="1"/>
    <col min="3589" max="3589" width="6" style="6" customWidth="1"/>
    <col min="3590" max="3590" width="5.15234375" style="6" customWidth="1"/>
    <col min="3591" max="3591" width="5.765625" style="6" customWidth="1"/>
    <col min="3592" max="3592" width="3.15234375" style="6" customWidth="1"/>
    <col min="3593" max="3593" width="12.84375" style="6" customWidth="1"/>
    <col min="3594" max="3594" width="2.84375" style="6" customWidth="1"/>
    <col min="3595" max="3595" width="77.4609375" style="6" customWidth="1"/>
    <col min="3596" max="3840" width="11.3828125" style="6"/>
    <col min="3841" max="3841" width="16.765625" style="6" customWidth="1"/>
    <col min="3842" max="3842" width="11.15234375" style="6" customWidth="1"/>
    <col min="3843" max="3843" width="3.765625" style="6" bestFit="1" customWidth="1"/>
    <col min="3844" max="3844" width="11.15234375" style="6" customWidth="1"/>
    <col min="3845" max="3845" width="6" style="6" customWidth="1"/>
    <col min="3846" max="3846" width="5.15234375" style="6" customWidth="1"/>
    <col min="3847" max="3847" width="5.765625" style="6" customWidth="1"/>
    <col min="3848" max="3848" width="3.15234375" style="6" customWidth="1"/>
    <col min="3849" max="3849" width="12.84375" style="6" customWidth="1"/>
    <col min="3850" max="3850" width="2.84375" style="6" customWidth="1"/>
    <col min="3851" max="3851" width="77.4609375" style="6" customWidth="1"/>
    <col min="3852" max="4096" width="11.3828125" style="6"/>
    <col min="4097" max="4097" width="16.765625" style="6" customWidth="1"/>
    <col min="4098" max="4098" width="11.15234375" style="6" customWidth="1"/>
    <col min="4099" max="4099" width="3.765625" style="6" bestFit="1" customWidth="1"/>
    <col min="4100" max="4100" width="11.15234375" style="6" customWidth="1"/>
    <col min="4101" max="4101" width="6" style="6" customWidth="1"/>
    <col min="4102" max="4102" width="5.15234375" style="6" customWidth="1"/>
    <col min="4103" max="4103" width="5.765625" style="6" customWidth="1"/>
    <col min="4104" max="4104" width="3.15234375" style="6" customWidth="1"/>
    <col min="4105" max="4105" width="12.84375" style="6" customWidth="1"/>
    <col min="4106" max="4106" width="2.84375" style="6" customWidth="1"/>
    <col min="4107" max="4107" width="77.4609375" style="6" customWidth="1"/>
    <col min="4108" max="4352" width="11.3828125" style="6"/>
    <col min="4353" max="4353" width="16.765625" style="6" customWidth="1"/>
    <col min="4354" max="4354" width="11.15234375" style="6" customWidth="1"/>
    <col min="4355" max="4355" width="3.765625" style="6" bestFit="1" customWidth="1"/>
    <col min="4356" max="4356" width="11.15234375" style="6" customWidth="1"/>
    <col min="4357" max="4357" width="6" style="6" customWidth="1"/>
    <col min="4358" max="4358" width="5.15234375" style="6" customWidth="1"/>
    <col min="4359" max="4359" width="5.765625" style="6" customWidth="1"/>
    <col min="4360" max="4360" width="3.15234375" style="6" customWidth="1"/>
    <col min="4361" max="4361" width="12.84375" style="6" customWidth="1"/>
    <col min="4362" max="4362" width="2.84375" style="6" customWidth="1"/>
    <col min="4363" max="4363" width="77.4609375" style="6" customWidth="1"/>
    <col min="4364" max="4608" width="11.3828125" style="6"/>
    <col min="4609" max="4609" width="16.765625" style="6" customWidth="1"/>
    <col min="4610" max="4610" width="11.15234375" style="6" customWidth="1"/>
    <col min="4611" max="4611" width="3.765625" style="6" bestFit="1" customWidth="1"/>
    <col min="4612" max="4612" width="11.15234375" style="6" customWidth="1"/>
    <col min="4613" max="4613" width="6" style="6" customWidth="1"/>
    <col min="4614" max="4614" width="5.15234375" style="6" customWidth="1"/>
    <col min="4615" max="4615" width="5.765625" style="6" customWidth="1"/>
    <col min="4616" max="4616" width="3.15234375" style="6" customWidth="1"/>
    <col min="4617" max="4617" width="12.84375" style="6" customWidth="1"/>
    <col min="4618" max="4618" width="2.84375" style="6" customWidth="1"/>
    <col min="4619" max="4619" width="77.4609375" style="6" customWidth="1"/>
    <col min="4620" max="4864" width="11.3828125" style="6"/>
    <col min="4865" max="4865" width="16.765625" style="6" customWidth="1"/>
    <col min="4866" max="4866" width="11.15234375" style="6" customWidth="1"/>
    <col min="4867" max="4867" width="3.765625" style="6" bestFit="1" customWidth="1"/>
    <col min="4868" max="4868" width="11.15234375" style="6" customWidth="1"/>
    <col min="4869" max="4869" width="6" style="6" customWidth="1"/>
    <col min="4870" max="4870" width="5.15234375" style="6" customWidth="1"/>
    <col min="4871" max="4871" width="5.765625" style="6" customWidth="1"/>
    <col min="4872" max="4872" width="3.15234375" style="6" customWidth="1"/>
    <col min="4873" max="4873" width="12.84375" style="6" customWidth="1"/>
    <col min="4874" max="4874" width="2.84375" style="6" customWidth="1"/>
    <col min="4875" max="4875" width="77.4609375" style="6" customWidth="1"/>
    <col min="4876" max="5120" width="11.3828125" style="6"/>
    <col min="5121" max="5121" width="16.765625" style="6" customWidth="1"/>
    <col min="5122" max="5122" width="11.15234375" style="6" customWidth="1"/>
    <col min="5123" max="5123" width="3.765625" style="6" bestFit="1" customWidth="1"/>
    <col min="5124" max="5124" width="11.15234375" style="6" customWidth="1"/>
    <col min="5125" max="5125" width="6" style="6" customWidth="1"/>
    <col min="5126" max="5126" width="5.15234375" style="6" customWidth="1"/>
    <col min="5127" max="5127" width="5.765625" style="6" customWidth="1"/>
    <col min="5128" max="5128" width="3.15234375" style="6" customWidth="1"/>
    <col min="5129" max="5129" width="12.84375" style="6" customWidth="1"/>
    <col min="5130" max="5130" width="2.84375" style="6" customWidth="1"/>
    <col min="5131" max="5131" width="77.4609375" style="6" customWidth="1"/>
    <col min="5132" max="5376" width="11.3828125" style="6"/>
    <col min="5377" max="5377" width="16.765625" style="6" customWidth="1"/>
    <col min="5378" max="5378" width="11.15234375" style="6" customWidth="1"/>
    <col min="5379" max="5379" width="3.765625" style="6" bestFit="1" customWidth="1"/>
    <col min="5380" max="5380" width="11.15234375" style="6" customWidth="1"/>
    <col min="5381" max="5381" width="6" style="6" customWidth="1"/>
    <col min="5382" max="5382" width="5.15234375" style="6" customWidth="1"/>
    <col min="5383" max="5383" width="5.765625" style="6" customWidth="1"/>
    <col min="5384" max="5384" width="3.15234375" style="6" customWidth="1"/>
    <col min="5385" max="5385" width="12.84375" style="6" customWidth="1"/>
    <col min="5386" max="5386" width="2.84375" style="6" customWidth="1"/>
    <col min="5387" max="5387" width="77.4609375" style="6" customWidth="1"/>
    <col min="5388" max="5632" width="11.3828125" style="6"/>
    <col min="5633" max="5633" width="16.765625" style="6" customWidth="1"/>
    <col min="5634" max="5634" width="11.15234375" style="6" customWidth="1"/>
    <col min="5635" max="5635" width="3.765625" style="6" bestFit="1" customWidth="1"/>
    <col min="5636" max="5636" width="11.15234375" style="6" customWidth="1"/>
    <col min="5637" max="5637" width="6" style="6" customWidth="1"/>
    <col min="5638" max="5638" width="5.15234375" style="6" customWidth="1"/>
    <col min="5639" max="5639" width="5.765625" style="6" customWidth="1"/>
    <col min="5640" max="5640" width="3.15234375" style="6" customWidth="1"/>
    <col min="5641" max="5641" width="12.84375" style="6" customWidth="1"/>
    <col min="5642" max="5642" width="2.84375" style="6" customWidth="1"/>
    <col min="5643" max="5643" width="77.4609375" style="6" customWidth="1"/>
    <col min="5644" max="5888" width="11.3828125" style="6"/>
    <col min="5889" max="5889" width="16.765625" style="6" customWidth="1"/>
    <col min="5890" max="5890" width="11.15234375" style="6" customWidth="1"/>
    <col min="5891" max="5891" width="3.765625" style="6" bestFit="1" customWidth="1"/>
    <col min="5892" max="5892" width="11.15234375" style="6" customWidth="1"/>
    <col min="5893" max="5893" width="6" style="6" customWidth="1"/>
    <col min="5894" max="5894" width="5.15234375" style="6" customWidth="1"/>
    <col min="5895" max="5895" width="5.765625" style="6" customWidth="1"/>
    <col min="5896" max="5896" width="3.15234375" style="6" customWidth="1"/>
    <col min="5897" max="5897" width="12.84375" style="6" customWidth="1"/>
    <col min="5898" max="5898" width="2.84375" style="6" customWidth="1"/>
    <col min="5899" max="5899" width="77.4609375" style="6" customWidth="1"/>
    <col min="5900" max="6144" width="11.3828125" style="6"/>
    <col min="6145" max="6145" width="16.765625" style="6" customWidth="1"/>
    <col min="6146" max="6146" width="11.15234375" style="6" customWidth="1"/>
    <col min="6147" max="6147" width="3.765625" style="6" bestFit="1" customWidth="1"/>
    <col min="6148" max="6148" width="11.15234375" style="6" customWidth="1"/>
    <col min="6149" max="6149" width="6" style="6" customWidth="1"/>
    <col min="6150" max="6150" width="5.15234375" style="6" customWidth="1"/>
    <col min="6151" max="6151" width="5.765625" style="6" customWidth="1"/>
    <col min="6152" max="6152" width="3.15234375" style="6" customWidth="1"/>
    <col min="6153" max="6153" width="12.84375" style="6" customWidth="1"/>
    <col min="6154" max="6154" width="2.84375" style="6" customWidth="1"/>
    <col min="6155" max="6155" width="77.4609375" style="6" customWidth="1"/>
    <col min="6156" max="6400" width="11.3828125" style="6"/>
    <col min="6401" max="6401" width="16.765625" style="6" customWidth="1"/>
    <col min="6402" max="6402" width="11.15234375" style="6" customWidth="1"/>
    <col min="6403" max="6403" width="3.765625" style="6" bestFit="1" customWidth="1"/>
    <col min="6404" max="6404" width="11.15234375" style="6" customWidth="1"/>
    <col min="6405" max="6405" width="6" style="6" customWidth="1"/>
    <col min="6406" max="6406" width="5.15234375" style="6" customWidth="1"/>
    <col min="6407" max="6407" width="5.765625" style="6" customWidth="1"/>
    <col min="6408" max="6408" width="3.15234375" style="6" customWidth="1"/>
    <col min="6409" max="6409" width="12.84375" style="6" customWidth="1"/>
    <col min="6410" max="6410" width="2.84375" style="6" customWidth="1"/>
    <col min="6411" max="6411" width="77.4609375" style="6" customWidth="1"/>
    <col min="6412" max="6656" width="11.3828125" style="6"/>
    <col min="6657" max="6657" width="16.765625" style="6" customWidth="1"/>
    <col min="6658" max="6658" width="11.15234375" style="6" customWidth="1"/>
    <col min="6659" max="6659" width="3.765625" style="6" bestFit="1" customWidth="1"/>
    <col min="6660" max="6660" width="11.15234375" style="6" customWidth="1"/>
    <col min="6661" max="6661" width="6" style="6" customWidth="1"/>
    <col min="6662" max="6662" width="5.15234375" style="6" customWidth="1"/>
    <col min="6663" max="6663" width="5.765625" style="6" customWidth="1"/>
    <col min="6664" max="6664" width="3.15234375" style="6" customWidth="1"/>
    <col min="6665" max="6665" width="12.84375" style="6" customWidth="1"/>
    <col min="6666" max="6666" width="2.84375" style="6" customWidth="1"/>
    <col min="6667" max="6667" width="77.4609375" style="6" customWidth="1"/>
    <col min="6668" max="6912" width="11.3828125" style="6"/>
    <col min="6913" max="6913" width="16.765625" style="6" customWidth="1"/>
    <col min="6914" max="6914" width="11.15234375" style="6" customWidth="1"/>
    <col min="6915" max="6915" width="3.765625" style="6" bestFit="1" customWidth="1"/>
    <col min="6916" max="6916" width="11.15234375" style="6" customWidth="1"/>
    <col min="6917" max="6917" width="6" style="6" customWidth="1"/>
    <col min="6918" max="6918" width="5.15234375" style="6" customWidth="1"/>
    <col min="6919" max="6919" width="5.765625" style="6" customWidth="1"/>
    <col min="6920" max="6920" width="3.15234375" style="6" customWidth="1"/>
    <col min="6921" max="6921" width="12.84375" style="6" customWidth="1"/>
    <col min="6922" max="6922" width="2.84375" style="6" customWidth="1"/>
    <col min="6923" max="6923" width="77.4609375" style="6" customWidth="1"/>
    <col min="6924" max="7168" width="11.3828125" style="6"/>
    <col min="7169" max="7169" width="16.765625" style="6" customWidth="1"/>
    <col min="7170" max="7170" width="11.15234375" style="6" customWidth="1"/>
    <col min="7171" max="7171" width="3.765625" style="6" bestFit="1" customWidth="1"/>
    <col min="7172" max="7172" width="11.15234375" style="6" customWidth="1"/>
    <col min="7173" max="7173" width="6" style="6" customWidth="1"/>
    <col min="7174" max="7174" width="5.15234375" style="6" customWidth="1"/>
    <col min="7175" max="7175" width="5.765625" style="6" customWidth="1"/>
    <col min="7176" max="7176" width="3.15234375" style="6" customWidth="1"/>
    <col min="7177" max="7177" width="12.84375" style="6" customWidth="1"/>
    <col min="7178" max="7178" width="2.84375" style="6" customWidth="1"/>
    <col min="7179" max="7179" width="77.4609375" style="6" customWidth="1"/>
    <col min="7180" max="7424" width="11.3828125" style="6"/>
    <col min="7425" max="7425" width="16.765625" style="6" customWidth="1"/>
    <col min="7426" max="7426" width="11.15234375" style="6" customWidth="1"/>
    <col min="7427" max="7427" width="3.765625" style="6" bestFit="1" customWidth="1"/>
    <col min="7428" max="7428" width="11.15234375" style="6" customWidth="1"/>
    <col min="7429" max="7429" width="6" style="6" customWidth="1"/>
    <col min="7430" max="7430" width="5.15234375" style="6" customWidth="1"/>
    <col min="7431" max="7431" width="5.765625" style="6" customWidth="1"/>
    <col min="7432" max="7432" width="3.15234375" style="6" customWidth="1"/>
    <col min="7433" max="7433" width="12.84375" style="6" customWidth="1"/>
    <col min="7434" max="7434" width="2.84375" style="6" customWidth="1"/>
    <col min="7435" max="7435" width="77.4609375" style="6" customWidth="1"/>
    <col min="7436" max="7680" width="11.3828125" style="6"/>
    <col min="7681" max="7681" width="16.765625" style="6" customWidth="1"/>
    <col min="7682" max="7682" width="11.15234375" style="6" customWidth="1"/>
    <col min="7683" max="7683" width="3.765625" style="6" bestFit="1" customWidth="1"/>
    <col min="7684" max="7684" width="11.15234375" style="6" customWidth="1"/>
    <col min="7685" max="7685" width="6" style="6" customWidth="1"/>
    <col min="7686" max="7686" width="5.15234375" style="6" customWidth="1"/>
    <col min="7687" max="7687" width="5.765625" style="6" customWidth="1"/>
    <col min="7688" max="7688" width="3.15234375" style="6" customWidth="1"/>
    <col min="7689" max="7689" width="12.84375" style="6" customWidth="1"/>
    <col min="7690" max="7690" width="2.84375" style="6" customWidth="1"/>
    <col min="7691" max="7691" width="77.4609375" style="6" customWidth="1"/>
    <col min="7692" max="7936" width="11.3828125" style="6"/>
    <col min="7937" max="7937" width="16.765625" style="6" customWidth="1"/>
    <col min="7938" max="7938" width="11.15234375" style="6" customWidth="1"/>
    <col min="7939" max="7939" width="3.765625" style="6" bestFit="1" customWidth="1"/>
    <col min="7940" max="7940" width="11.15234375" style="6" customWidth="1"/>
    <col min="7941" max="7941" width="6" style="6" customWidth="1"/>
    <col min="7942" max="7942" width="5.15234375" style="6" customWidth="1"/>
    <col min="7943" max="7943" width="5.765625" style="6" customWidth="1"/>
    <col min="7944" max="7944" width="3.15234375" style="6" customWidth="1"/>
    <col min="7945" max="7945" width="12.84375" style="6" customWidth="1"/>
    <col min="7946" max="7946" width="2.84375" style="6" customWidth="1"/>
    <col min="7947" max="7947" width="77.4609375" style="6" customWidth="1"/>
    <col min="7948" max="8192" width="11.3828125" style="6"/>
    <col min="8193" max="8193" width="16.765625" style="6" customWidth="1"/>
    <col min="8194" max="8194" width="11.15234375" style="6" customWidth="1"/>
    <col min="8195" max="8195" width="3.765625" style="6" bestFit="1" customWidth="1"/>
    <col min="8196" max="8196" width="11.15234375" style="6" customWidth="1"/>
    <col min="8197" max="8197" width="6" style="6" customWidth="1"/>
    <col min="8198" max="8198" width="5.15234375" style="6" customWidth="1"/>
    <col min="8199" max="8199" width="5.765625" style="6" customWidth="1"/>
    <col min="8200" max="8200" width="3.15234375" style="6" customWidth="1"/>
    <col min="8201" max="8201" width="12.84375" style="6" customWidth="1"/>
    <col min="8202" max="8202" width="2.84375" style="6" customWidth="1"/>
    <col min="8203" max="8203" width="77.4609375" style="6" customWidth="1"/>
    <col min="8204" max="8448" width="11.3828125" style="6"/>
    <col min="8449" max="8449" width="16.765625" style="6" customWidth="1"/>
    <col min="8450" max="8450" width="11.15234375" style="6" customWidth="1"/>
    <col min="8451" max="8451" width="3.765625" style="6" bestFit="1" customWidth="1"/>
    <col min="8452" max="8452" width="11.15234375" style="6" customWidth="1"/>
    <col min="8453" max="8453" width="6" style="6" customWidth="1"/>
    <col min="8454" max="8454" width="5.15234375" style="6" customWidth="1"/>
    <col min="8455" max="8455" width="5.765625" style="6" customWidth="1"/>
    <col min="8456" max="8456" width="3.15234375" style="6" customWidth="1"/>
    <col min="8457" max="8457" width="12.84375" style="6" customWidth="1"/>
    <col min="8458" max="8458" width="2.84375" style="6" customWidth="1"/>
    <col min="8459" max="8459" width="77.4609375" style="6" customWidth="1"/>
    <col min="8460" max="8704" width="11.3828125" style="6"/>
    <col min="8705" max="8705" width="16.765625" style="6" customWidth="1"/>
    <col min="8706" max="8706" width="11.15234375" style="6" customWidth="1"/>
    <col min="8707" max="8707" width="3.765625" style="6" bestFit="1" customWidth="1"/>
    <col min="8708" max="8708" width="11.15234375" style="6" customWidth="1"/>
    <col min="8709" max="8709" width="6" style="6" customWidth="1"/>
    <col min="8710" max="8710" width="5.15234375" style="6" customWidth="1"/>
    <col min="8711" max="8711" width="5.765625" style="6" customWidth="1"/>
    <col min="8712" max="8712" width="3.15234375" style="6" customWidth="1"/>
    <col min="8713" max="8713" width="12.84375" style="6" customWidth="1"/>
    <col min="8714" max="8714" width="2.84375" style="6" customWidth="1"/>
    <col min="8715" max="8715" width="77.4609375" style="6" customWidth="1"/>
    <col min="8716" max="8960" width="11.3828125" style="6"/>
    <col min="8961" max="8961" width="16.765625" style="6" customWidth="1"/>
    <col min="8962" max="8962" width="11.15234375" style="6" customWidth="1"/>
    <col min="8963" max="8963" width="3.765625" style="6" bestFit="1" customWidth="1"/>
    <col min="8964" max="8964" width="11.15234375" style="6" customWidth="1"/>
    <col min="8965" max="8965" width="6" style="6" customWidth="1"/>
    <col min="8966" max="8966" width="5.15234375" style="6" customWidth="1"/>
    <col min="8967" max="8967" width="5.765625" style="6" customWidth="1"/>
    <col min="8968" max="8968" width="3.15234375" style="6" customWidth="1"/>
    <col min="8969" max="8969" width="12.84375" style="6" customWidth="1"/>
    <col min="8970" max="8970" width="2.84375" style="6" customWidth="1"/>
    <col min="8971" max="8971" width="77.4609375" style="6" customWidth="1"/>
    <col min="8972" max="9216" width="11.3828125" style="6"/>
    <col min="9217" max="9217" width="16.765625" style="6" customWidth="1"/>
    <col min="9218" max="9218" width="11.15234375" style="6" customWidth="1"/>
    <col min="9219" max="9219" width="3.765625" style="6" bestFit="1" customWidth="1"/>
    <col min="9220" max="9220" width="11.15234375" style="6" customWidth="1"/>
    <col min="9221" max="9221" width="6" style="6" customWidth="1"/>
    <col min="9222" max="9222" width="5.15234375" style="6" customWidth="1"/>
    <col min="9223" max="9223" width="5.765625" style="6" customWidth="1"/>
    <col min="9224" max="9224" width="3.15234375" style="6" customWidth="1"/>
    <col min="9225" max="9225" width="12.84375" style="6" customWidth="1"/>
    <col min="9226" max="9226" width="2.84375" style="6" customWidth="1"/>
    <col min="9227" max="9227" width="77.4609375" style="6" customWidth="1"/>
    <col min="9228" max="9472" width="11.3828125" style="6"/>
    <col min="9473" max="9473" width="16.765625" style="6" customWidth="1"/>
    <col min="9474" max="9474" width="11.15234375" style="6" customWidth="1"/>
    <col min="9475" max="9475" width="3.765625" style="6" bestFit="1" customWidth="1"/>
    <col min="9476" max="9476" width="11.15234375" style="6" customWidth="1"/>
    <col min="9477" max="9477" width="6" style="6" customWidth="1"/>
    <col min="9478" max="9478" width="5.15234375" style="6" customWidth="1"/>
    <col min="9479" max="9479" width="5.765625" style="6" customWidth="1"/>
    <col min="9480" max="9480" width="3.15234375" style="6" customWidth="1"/>
    <col min="9481" max="9481" width="12.84375" style="6" customWidth="1"/>
    <col min="9482" max="9482" width="2.84375" style="6" customWidth="1"/>
    <col min="9483" max="9483" width="77.4609375" style="6" customWidth="1"/>
    <col min="9484" max="9728" width="11.3828125" style="6"/>
    <col min="9729" max="9729" width="16.765625" style="6" customWidth="1"/>
    <col min="9730" max="9730" width="11.15234375" style="6" customWidth="1"/>
    <col min="9731" max="9731" width="3.765625" style="6" bestFit="1" customWidth="1"/>
    <col min="9732" max="9732" width="11.15234375" style="6" customWidth="1"/>
    <col min="9733" max="9733" width="6" style="6" customWidth="1"/>
    <col min="9734" max="9734" width="5.15234375" style="6" customWidth="1"/>
    <col min="9735" max="9735" width="5.765625" style="6" customWidth="1"/>
    <col min="9736" max="9736" width="3.15234375" style="6" customWidth="1"/>
    <col min="9737" max="9737" width="12.84375" style="6" customWidth="1"/>
    <col min="9738" max="9738" width="2.84375" style="6" customWidth="1"/>
    <col min="9739" max="9739" width="77.4609375" style="6" customWidth="1"/>
    <col min="9740" max="9984" width="11.3828125" style="6"/>
    <col min="9985" max="9985" width="16.765625" style="6" customWidth="1"/>
    <col min="9986" max="9986" width="11.15234375" style="6" customWidth="1"/>
    <col min="9987" max="9987" width="3.765625" style="6" bestFit="1" customWidth="1"/>
    <col min="9988" max="9988" width="11.15234375" style="6" customWidth="1"/>
    <col min="9989" max="9989" width="6" style="6" customWidth="1"/>
    <col min="9990" max="9990" width="5.15234375" style="6" customWidth="1"/>
    <col min="9991" max="9991" width="5.765625" style="6" customWidth="1"/>
    <col min="9992" max="9992" width="3.15234375" style="6" customWidth="1"/>
    <col min="9993" max="9993" width="12.84375" style="6" customWidth="1"/>
    <col min="9994" max="9994" width="2.84375" style="6" customWidth="1"/>
    <col min="9995" max="9995" width="77.4609375" style="6" customWidth="1"/>
    <col min="9996" max="10240" width="11.3828125" style="6"/>
    <col min="10241" max="10241" width="16.765625" style="6" customWidth="1"/>
    <col min="10242" max="10242" width="11.15234375" style="6" customWidth="1"/>
    <col min="10243" max="10243" width="3.765625" style="6" bestFit="1" customWidth="1"/>
    <col min="10244" max="10244" width="11.15234375" style="6" customWidth="1"/>
    <col min="10245" max="10245" width="6" style="6" customWidth="1"/>
    <col min="10246" max="10246" width="5.15234375" style="6" customWidth="1"/>
    <col min="10247" max="10247" width="5.765625" style="6" customWidth="1"/>
    <col min="10248" max="10248" width="3.15234375" style="6" customWidth="1"/>
    <col min="10249" max="10249" width="12.84375" style="6" customWidth="1"/>
    <col min="10250" max="10250" width="2.84375" style="6" customWidth="1"/>
    <col min="10251" max="10251" width="77.4609375" style="6" customWidth="1"/>
    <col min="10252" max="10496" width="11.3828125" style="6"/>
    <col min="10497" max="10497" width="16.765625" style="6" customWidth="1"/>
    <col min="10498" max="10498" width="11.15234375" style="6" customWidth="1"/>
    <col min="10499" max="10499" width="3.765625" style="6" bestFit="1" customWidth="1"/>
    <col min="10500" max="10500" width="11.15234375" style="6" customWidth="1"/>
    <col min="10501" max="10501" width="6" style="6" customWidth="1"/>
    <col min="10502" max="10502" width="5.15234375" style="6" customWidth="1"/>
    <col min="10503" max="10503" width="5.765625" style="6" customWidth="1"/>
    <col min="10504" max="10504" width="3.15234375" style="6" customWidth="1"/>
    <col min="10505" max="10505" width="12.84375" style="6" customWidth="1"/>
    <col min="10506" max="10506" width="2.84375" style="6" customWidth="1"/>
    <col min="10507" max="10507" width="77.4609375" style="6" customWidth="1"/>
    <col min="10508" max="10752" width="11.3828125" style="6"/>
    <col min="10753" max="10753" width="16.765625" style="6" customWidth="1"/>
    <col min="10754" max="10754" width="11.15234375" style="6" customWidth="1"/>
    <col min="10755" max="10755" width="3.765625" style="6" bestFit="1" customWidth="1"/>
    <col min="10756" max="10756" width="11.15234375" style="6" customWidth="1"/>
    <col min="10757" max="10757" width="6" style="6" customWidth="1"/>
    <col min="10758" max="10758" width="5.15234375" style="6" customWidth="1"/>
    <col min="10759" max="10759" width="5.765625" style="6" customWidth="1"/>
    <col min="10760" max="10760" width="3.15234375" style="6" customWidth="1"/>
    <col min="10761" max="10761" width="12.84375" style="6" customWidth="1"/>
    <col min="10762" max="10762" width="2.84375" style="6" customWidth="1"/>
    <col min="10763" max="10763" width="77.4609375" style="6" customWidth="1"/>
    <col min="10764" max="11008" width="11.3828125" style="6"/>
    <col min="11009" max="11009" width="16.765625" style="6" customWidth="1"/>
    <col min="11010" max="11010" width="11.15234375" style="6" customWidth="1"/>
    <col min="11011" max="11011" width="3.765625" style="6" bestFit="1" customWidth="1"/>
    <col min="11012" max="11012" width="11.15234375" style="6" customWidth="1"/>
    <col min="11013" max="11013" width="6" style="6" customWidth="1"/>
    <col min="11014" max="11014" width="5.15234375" style="6" customWidth="1"/>
    <col min="11015" max="11015" width="5.765625" style="6" customWidth="1"/>
    <col min="11016" max="11016" width="3.15234375" style="6" customWidth="1"/>
    <col min="11017" max="11017" width="12.84375" style="6" customWidth="1"/>
    <col min="11018" max="11018" width="2.84375" style="6" customWidth="1"/>
    <col min="11019" max="11019" width="77.4609375" style="6" customWidth="1"/>
    <col min="11020" max="11264" width="11.3828125" style="6"/>
    <col min="11265" max="11265" width="16.765625" style="6" customWidth="1"/>
    <col min="11266" max="11266" width="11.15234375" style="6" customWidth="1"/>
    <col min="11267" max="11267" width="3.765625" style="6" bestFit="1" customWidth="1"/>
    <col min="11268" max="11268" width="11.15234375" style="6" customWidth="1"/>
    <col min="11269" max="11269" width="6" style="6" customWidth="1"/>
    <col min="11270" max="11270" width="5.15234375" style="6" customWidth="1"/>
    <col min="11271" max="11271" width="5.765625" style="6" customWidth="1"/>
    <col min="11272" max="11272" width="3.15234375" style="6" customWidth="1"/>
    <col min="11273" max="11273" width="12.84375" style="6" customWidth="1"/>
    <col min="11274" max="11274" width="2.84375" style="6" customWidth="1"/>
    <col min="11275" max="11275" width="77.4609375" style="6" customWidth="1"/>
    <col min="11276" max="11520" width="11.3828125" style="6"/>
    <col min="11521" max="11521" width="16.765625" style="6" customWidth="1"/>
    <col min="11522" max="11522" width="11.15234375" style="6" customWidth="1"/>
    <col min="11523" max="11523" width="3.765625" style="6" bestFit="1" customWidth="1"/>
    <col min="11524" max="11524" width="11.15234375" style="6" customWidth="1"/>
    <col min="11525" max="11525" width="6" style="6" customWidth="1"/>
    <col min="11526" max="11526" width="5.15234375" style="6" customWidth="1"/>
    <col min="11527" max="11527" width="5.765625" style="6" customWidth="1"/>
    <col min="11528" max="11528" width="3.15234375" style="6" customWidth="1"/>
    <col min="11529" max="11529" width="12.84375" style="6" customWidth="1"/>
    <col min="11530" max="11530" width="2.84375" style="6" customWidth="1"/>
    <col min="11531" max="11531" width="77.4609375" style="6" customWidth="1"/>
    <col min="11532" max="11776" width="11.3828125" style="6"/>
    <col min="11777" max="11777" width="16.765625" style="6" customWidth="1"/>
    <col min="11778" max="11778" width="11.15234375" style="6" customWidth="1"/>
    <col min="11779" max="11779" width="3.765625" style="6" bestFit="1" customWidth="1"/>
    <col min="11780" max="11780" width="11.15234375" style="6" customWidth="1"/>
    <col min="11781" max="11781" width="6" style="6" customWidth="1"/>
    <col min="11782" max="11782" width="5.15234375" style="6" customWidth="1"/>
    <col min="11783" max="11783" width="5.765625" style="6" customWidth="1"/>
    <col min="11784" max="11784" width="3.15234375" style="6" customWidth="1"/>
    <col min="11785" max="11785" width="12.84375" style="6" customWidth="1"/>
    <col min="11786" max="11786" width="2.84375" style="6" customWidth="1"/>
    <col min="11787" max="11787" width="77.4609375" style="6" customWidth="1"/>
    <col min="11788" max="12032" width="11.3828125" style="6"/>
    <col min="12033" max="12033" width="16.765625" style="6" customWidth="1"/>
    <col min="12034" max="12034" width="11.15234375" style="6" customWidth="1"/>
    <col min="12035" max="12035" width="3.765625" style="6" bestFit="1" customWidth="1"/>
    <col min="12036" max="12036" width="11.15234375" style="6" customWidth="1"/>
    <col min="12037" max="12037" width="6" style="6" customWidth="1"/>
    <col min="12038" max="12038" width="5.15234375" style="6" customWidth="1"/>
    <col min="12039" max="12039" width="5.765625" style="6" customWidth="1"/>
    <col min="12040" max="12040" width="3.15234375" style="6" customWidth="1"/>
    <col min="12041" max="12041" width="12.84375" style="6" customWidth="1"/>
    <col min="12042" max="12042" width="2.84375" style="6" customWidth="1"/>
    <col min="12043" max="12043" width="77.4609375" style="6" customWidth="1"/>
    <col min="12044" max="12288" width="11.3828125" style="6"/>
    <col min="12289" max="12289" width="16.765625" style="6" customWidth="1"/>
    <col min="12290" max="12290" width="11.15234375" style="6" customWidth="1"/>
    <col min="12291" max="12291" width="3.765625" style="6" bestFit="1" customWidth="1"/>
    <col min="12292" max="12292" width="11.15234375" style="6" customWidth="1"/>
    <col min="12293" max="12293" width="6" style="6" customWidth="1"/>
    <col min="12294" max="12294" width="5.15234375" style="6" customWidth="1"/>
    <col min="12295" max="12295" width="5.765625" style="6" customWidth="1"/>
    <col min="12296" max="12296" width="3.15234375" style="6" customWidth="1"/>
    <col min="12297" max="12297" width="12.84375" style="6" customWidth="1"/>
    <col min="12298" max="12298" width="2.84375" style="6" customWidth="1"/>
    <col min="12299" max="12299" width="77.4609375" style="6" customWidth="1"/>
    <col min="12300" max="12544" width="11.3828125" style="6"/>
    <col min="12545" max="12545" width="16.765625" style="6" customWidth="1"/>
    <col min="12546" max="12546" width="11.15234375" style="6" customWidth="1"/>
    <col min="12547" max="12547" width="3.765625" style="6" bestFit="1" customWidth="1"/>
    <col min="12548" max="12548" width="11.15234375" style="6" customWidth="1"/>
    <col min="12549" max="12549" width="6" style="6" customWidth="1"/>
    <col min="12550" max="12550" width="5.15234375" style="6" customWidth="1"/>
    <col min="12551" max="12551" width="5.765625" style="6" customWidth="1"/>
    <col min="12552" max="12552" width="3.15234375" style="6" customWidth="1"/>
    <col min="12553" max="12553" width="12.84375" style="6" customWidth="1"/>
    <col min="12554" max="12554" width="2.84375" style="6" customWidth="1"/>
    <col min="12555" max="12555" width="77.4609375" style="6" customWidth="1"/>
    <col min="12556" max="12800" width="11.3828125" style="6"/>
    <col min="12801" max="12801" width="16.765625" style="6" customWidth="1"/>
    <col min="12802" max="12802" width="11.15234375" style="6" customWidth="1"/>
    <col min="12803" max="12803" width="3.765625" style="6" bestFit="1" customWidth="1"/>
    <col min="12804" max="12804" width="11.15234375" style="6" customWidth="1"/>
    <col min="12805" max="12805" width="6" style="6" customWidth="1"/>
    <col min="12806" max="12806" width="5.15234375" style="6" customWidth="1"/>
    <col min="12807" max="12807" width="5.765625" style="6" customWidth="1"/>
    <col min="12808" max="12808" width="3.15234375" style="6" customWidth="1"/>
    <col min="12809" max="12809" width="12.84375" style="6" customWidth="1"/>
    <col min="12810" max="12810" width="2.84375" style="6" customWidth="1"/>
    <col min="12811" max="12811" width="77.4609375" style="6" customWidth="1"/>
    <col min="12812" max="13056" width="11.3828125" style="6"/>
    <col min="13057" max="13057" width="16.765625" style="6" customWidth="1"/>
    <col min="13058" max="13058" width="11.15234375" style="6" customWidth="1"/>
    <col min="13059" max="13059" width="3.765625" style="6" bestFit="1" customWidth="1"/>
    <col min="13060" max="13060" width="11.15234375" style="6" customWidth="1"/>
    <col min="13061" max="13061" width="6" style="6" customWidth="1"/>
    <col min="13062" max="13062" width="5.15234375" style="6" customWidth="1"/>
    <col min="13063" max="13063" width="5.765625" style="6" customWidth="1"/>
    <col min="13064" max="13064" width="3.15234375" style="6" customWidth="1"/>
    <col min="13065" max="13065" width="12.84375" style="6" customWidth="1"/>
    <col min="13066" max="13066" width="2.84375" style="6" customWidth="1"/>
    <col min="13067" max="13067" width="77.4609375" style="6" customWidth="1"/>
    <col min="13068" max="13312" width="11.3828125" style="6"/>
    <col min="13313" max="13313" width="16.765625" style="6" customWidth="1"/>
    <col min="13314" max="13314" width="11.15234375" style="6" customWidth="1"/>
    <col min="13315" max="13315" width="3.765625" style="6" bestFit="1" customWidth="1"/>
    <col min="13316" max="13316" width="11.15234375" style="6" customWidth="1"/>
    <col min="13317" max="13317" width="6" style="6" customWidth="1"/>
    <col min="13318" max="13318" width="5.15234375" style="6" customWidth="1"/>
    <col min="13319" max="13319" width="5.765625" style="6" customWidth="1"/>
    <col min="13320" max="13320" width="3.15234375" style="6" customWidth="1"/>
    <col min="13321" max="13321" width="12.84375" style="6" customWidth="1"/>
    <col min="13322" max="13322" width="2.84375" style="6" customWidth="1"/>
    <col min="13323" max="13323" width="77.4609375" style="6" customWidth="1"/>
    <col min="13324" max="13568" width="11.3828125" style="6"/>
    <col min="13569" max="13569" width="16.765625" style="6" customWidth="1"/>
    <col min="13570" max="13570" width="11.15234375" style="6" customWidth="1"/>
    <col min="13571" max="13571" width="3.765625" style="6" bestFit="1" customWidth="1"/>
    <col min="13572" max="13572" width="11.15234375" style="6" customWidth="1"/>
    <col min="13573" max="13573" width="6" style="6" customWidth="1"/>
    <col min="13574" max="13574" width="5.15234375" style="6" customWidth="1"/>
    <col min="13575" max="13575" width="5.765625" style="6" customWidth="1"/>
    <col min="13576" max="13576" width="3.15234375" style="6" customWidth="1"/>
    <col min="13577" max="13577" width="12.84375" style="6" customWidth="1"/>
    <col min="13578" max="13578" width="2.84375" style="6" customWidth="1"/>
    <col min="13579" max="13579" width="77.4609375" style="6" customWidth="1"/>
    <col min="13580" max="13824" width="11.3828125" style="6"/>
    <col min="13825" max="13825" width="16.765625" style="6" customWidth="1"/>
    <col min="13826" max="13826" width="11.15234375" style="6" customWidth="1"/>
    <col min="13827" max="13827" width="3.765625" style="6" bestFit="1" customWidth="1"/>
    <col min="13828" max="13828" width="11.15234375" style="6" customWidth="1"/>
    <col min="13829" max="13829" width="6" style="6" customWidth="1"/>
    <col min="13830" max="13830" width="5.15234375" style="6" customWidth="1"/>
    <col min="13831" max="13831" width="5.765625" style="6" customWidth="1"/>
    <col min="13832" max="13832" width="3.15234375" style="6" customWidth="1"/>
    <col min="13833" max="13833" width="12.84375" style="6" customWidth="1"/>
    <col min="13834" max="13834" width="2.84375" style="6" customWidth="1"/>
    <col min="13835" max="13835" width="77.4609375" style="6" customWidth="1"/>
    <col min="13836" max="14080" width="11.3828125" style="6"/>
    <col min="14081" max="14081" width="16.765625" style="6" customWidth="1"/>
    <col min="14082" max="14082" width="11.15234375" style="6" customWidth="1"/>
    <col min="14083" max="14083" width="3.765625" style="6" bestFit="1" customWidth="1"/>
    <col min="14084" max="14084" width="11.15234375" style="6" customWidth="1"/>
    <col min="14085" max="14085" width="6" style="6" customWidth="1"/>
    <col min="14086" max="14086" width="5.15234375" style="6" customWidth="1"/>
    <col min="14087" max="14087" width="5.765625" style="6" customWidth="1"/>
    <col min="14088" max="14088" width="3.15234375" style="6" customWidth="1"/>
    <col min="14089" max="14089" width="12.84375" style="6" customWidth="1"/>
    <col min="14090" max="14090" width="2.84375" style="6" customWidth="1"/>
    <col min="14091" max="14091" width="77.4609375" style="6" customWidth="1"/>
    <col min="14092" max="14336" width="11.3828125" style="6"/>
    <col min="14337" max="14337" width="16.765625" style="6" customWidth="1"/>
    <col min="14338" max="14338" width="11.15234375" style="6" customWidth="1"/>
    <col min="14339" max="14339" width="3.765625" style="6" bestFit="1" customWidth="1"/>
    <col min="14340" max="14340" width="11.15234375" style="6" customWidth="1"/>
    <col min="14341" max="14341" width="6" style="6" customWidth="1"/>
    <col min="14342" max="14342" width="5.15234375" style="6" customWidth="1"/>
    <col min="14343" max="14343" width="5.765625" style="6" customWidth="1"/>
    <col min="14344" max="14344" width="3.15234375" style="6" customWidth="1"/>
    <col min="14345" max="14345" width="12.84375" style="6" customWidth="1"/>
    <col min="14346" max="14346" width="2.84375" style="6" customWidth="1"/>
    <col min="14347" max="14347" width="77.4609375" style="6" customWidth="1"/>
    <col min="14348" max="14592" width="11.3828125" style="6"/>
    <col min="14593" max="14593" width="16.765625" style="6" customWidth="1"/>
    <col min="14594" max="14594" width="11.15234375" style="6" customWidth="1"/>
    <col min="14595" max="14595" width="3.765625" style="6" bestFit="1" customWidth="1"/>
    <col min="14596" max="14596" width="11.15234375" style="6" customWidth="1"/>
    <col min="14597" max="14597" width="6" style="6" customWidth="1"/>
    <col min="14598" max="14598" width="5.15234375" style="6" customWidth="1"/>
    <col min="14599" max="14599" width="5.765625" style="6" customWidth="1"/>
    <col min="14600" max="14600" width="3.15234375" style="6" customWidth="1"/>
    <col min="14601" max="14601" width="12.84375" style="6" customWidth="1"/>
    <col min="14602" max="14602" width="2.84375" style="6" customWidth="1"/>
    <col min="14603" max="14603" width="77.4609375" style="6" customWidth="1"/>
    <col min="14604" max="14848" width="11.3828125" style="6"/>
    <col min="14849" max="14849" width="16.765625" style="6" customWidth="1"/>
    <col min="14850" max="14850" width="11.15234375" style="6" customWidth="1"/>
    <col min="14851" max="14851" width="3.765625" style="6" bestFit="1" customWidth="1"/>
    <col min="14852" max="14852" width="11.15234375" style="6" customWidth="1"/>
    <col min="14853" max="14853" width="6" style="6" customWidth="1"/>
    <col min="14854" max="14854" width="5.15234375" style="6" customWidth="1"/>
    <col min="14855" max="14855" width="5.765625" style="6" customWidth="1"/>
    <col min="14856" max="14856" width="3.15234375" style="6" customWidth="1"/>
    <col min="14857" max="14857" width="12.84375" style="6" customWidth="1"/>
    <col min="14858" max="14858" width="2.84375" style="6" customWidth="1"/>
    <col min="14859" max="14859" width="77.4609375" style="6" customWidth="1"/>
    <col min="14860" max="15104" width="11.3828125" style="6"/>
    <col min="15105" max="15105" width="16.765625" style="6" customWidth="1"/>
    <col min="15106" max="15106" width="11.15234375" style="6" customWidth="1"/>
    <col min="15107" max="15107" width="3.765625" style="6" bestFit="1" customWidth="1"/>
    <col min="15108" max="15108" width="11.15234375" style="6" customWidth="1"/>
    <col min="15109" max="15109" width="6" style="6" customWidth="1"/>
    <col min="15110" max="15110" width="5.15234375" style="6" customWidth="1"/>
    <col min="15111" max="15111" width="5.765625" style="6" customWidth="1"/>
    <col min="15112" max="15112" width="3.15234375" style="6" customWidth="1"/>
    <col min="15113" max="15113" width="12.84375" style="6" customWidth="1"/>
    <col min="15114" max="15114" width="2.84375" style="6" customWidth="1"/>
    <col min="15115" max="15115" width="77.4609375" style="6" customWidth="1"/>
    <col min="15116" max="15360" width="11.3828125" style="6"/>
    <col min="15361" max="15361" width="16.765625" style="6" customWidth="1"/>
    <col min="15362" max="15362" width="11.15234375" style="6" customWidth="1"/>
    <col min="15363" max="15363" width="3.765625" style="6" bestFit="1" customWidth="1"/>
    <col min="15364" max="15364" width="11.15234375" style="6" customWidth="1"/>
    <col min="15365" max="15365" width="6" style="6" customWidth="1"/>
    <col min="15366" max="15366" width="5.15234375" style="6" customWidth="1"/>
    <col min="15367" max="15367" width="5.765625" style="6" customWidth="1"/>
    <col min="15368" max="15368" width="3.15234375" style="6" customWidth="1"/>
    <col min="15369" max="15369" width="12.84375" style="6" customWidth="1"/>
    <col min="15370" max="15370" width="2.84375" style="6" customWidth="1"/>
    <col min="15371" max="15371" width="77.4609375" style="6" customWidth="1"/>
    <col min="15372" max="15616" width="11.3828125" style="6"/>
    <col min="15617" max="15617" width="16.765625" style="6" customWidth="1"/>
    <col min="15618" max="15618" width="11.15234375" style="6" customWidth="1"/>
    <col min="15619" max="15619" width="3.765625" style="6" bestFit="1" customWidth="1"/>
    <col min="15620" max="15620" width="11.15234375" style="6" customWidth="1"/>
    <col min="15621" max="15621" width="6" style="6" customWidth="1"/>
    <col min="15622" max="15622" width="5.15234375" style="6" customWidth="1"/>
    <col min="15623" max="15623" width="5.765625" style="6" customWidth="1"/>
    <col min="15624" max="15624" width="3.15234375" style="6" customWidth="1"/>
    <col min="15625" max="15625" width="12.84375" style="6" customWidth="1"/>
    <col min="15626" max="15626" width="2.84375" style="6" customWidth="1"/>
    <col min="15627" max="15627" width="77.4609375" style="6" customWidth="1"/>
    <col min="15628" max="15872" width="11.3828125" style="6"/>
    <col min="15873" max="15873" width="16.765625" style="6" customWidth="1"/>
    <col min="15874" max="15874" width="11.15234375" style="6" customWidth="1"/>
    <col min="15875" max="15875" width="3.765625" style="6" bestFit="1" customWidth="1"/>
    <col min="15876" max="15876" width="11.15234375" style="6" customWidth="1"/>
    <col min="15877" max="15877" width="6" style="6" customWidth="1"/>
    <col min="15878" max="15878" width="5.15234375" style="6" customWidth="1"/>
    <col min="15879" max="15879" width="5.765625" style="6" customWidth="1"/>
    <col min="15880" max="15880" width="3.15234375" style="6" customWidth="1"/>
    <col min="15881" max="15881" width="12.84375" style="6" customWidth="1"/>
    <col min="15882" max="15882" width="2.84375" style="6" customWidth="1"/>
    <col min="15883" max="15883" width="77.4609375" style="6" customWidth="1"/>
    <col min="15884" max="16128" width="11.3828125" style="6"/>
    <col min="16129" max="16129" width="16.765625" style="6" customWidth="1"/>
    <col min="16130" max="16130" width="11.15234375" style="6" customWidth="1"/>
    <col min="16131" max="16131" width="3.765625" style="6" bestFit="1" customWidth="1"/>
    <col min="16132" max="16132" width="11.15234375" style="6" customWidth="1"/>
    <col min="16133" max="16133" width="6" style="6" customWidth="1"/>
    <col min="16134" max="16134" width="5.15234375" style="6" customWidth="1"/>
    <col min="16135" max="16135" width="5.765625" style="6" customWidth="1"/>
    <col min="16136" max="16136" width="3.15234375" style="6" customWidth="1"/>
    <col min="16137" max="16137" width="12.84375" style="6" customWidth="1"/>
    <col min="16138" max="16138" width="2.84375" style="6" customWidth="1"/>
    <col min="16139" max="16139" width="77.4609375" style="6" customWidth="1"/>
    <col min="16140" max="16384" width="11.3828125" style="6"/>
  </cols>
  <sheetData>
    <row r="1" spans="1:15" ht="30" customHeight="1" x14ac:dyDescent="0.25">
      <c r="A1" s="6" t="s">
        <v>126</v>
      </c>
      <c r="C1" s="276" t="s">
        <v>106</v>
      </c>
      <c r="D1" s="276"/>
      <c r="E1" s="276"/>
      <c r="F1" s="276"/>
      <c r="G1" s="276"/>
      <c r="H1" s="276"/>
      <c r="I1" s="276"/>
      <c r="J1" s="276"/>
      <c r="K1" s="276"/>
    </row>
    <row r="2" spans="1:15" ht="30" customHeight="1" x14ac:dyDescent="0.25">
      <c r="C2" s="276"/>
      <c r="D2" s="276"/>
      <c r="E2" s="276"/>
      <c r="F2" s="276"/>
      <c r="G2" s="276"/>
      <c r="H2" s="276"/>
      <c r="I2" s="276"/>
      <c r="J2" s="276"/>
      <c r="K2" s="276"/>
    </row>
    <row r="3" spans="1:15" ht="30" customHeight="1" x14ac:dyDescent="0.25">
      <c r="A3" s="5" t="s">
        <v>13</v>
      </c>
      <c r="B3" s="277" t="str">
        <f>'人件費シート　○○太郎'!D5</f>
        <v>株式会社×××</v>
      </c>
      <c r="C3" s="277"/>
      <c r="D3" s="277"/>
      <c r="E3" s="112"/>
      <c r="F3" s="112"/>
      <c r="G3" s="112"/>
      <c r="H3" s="112"/>
      <c r="I3" s="112"/>
      <c r="J3" s="112"/>
      <c r="K3" s="112"/>
    </row>
    <row r="4" spans="1:15" ht="30" customHeight="1" x14ac:dyDescent="0.25">
      <c r="A4" s="7" t="s">
        <v>2</v>
      </c>
      <c r="B4" s="277" t="str">
        <f ca="1">'人件費シート　○○太郎'!D6</f>
        <v>人件費シート　○○太郎</v>
      </c>
      <c r="C4" s="277"/>
      <c r="D4" s="277"/>
      <c r="E4" s="8"/>
      <c r="F4" s="8"/>
      <c r="G4" s="8"/>
    </row>
    <row r="5" spans="1:15" ht="30" customHeight="1" x14ac:dyDescent="0.25">
      <c r="A5" s="10" t="s">
        <v>12</v>
      </c>
      <c r="B5" s="278">
        <f>'人件費シート　○○太郎'!I8</f>
        <v>0</v>
      </c>
      <c r="C5" s="278"/>
      <c r="D5" s="278"/>
      <c r="E5" s="8"/>
      <c r="F5" s="8"/>
      <c r="G5" s="8"/>
    </row>
    <row r="6" spans="1:15" ht="30" customHeight="1" thickBot="1" x14ac:dyDescent="0.3">
      <c r="A6" s="11" t="s">
        <v>14</v>
      </c>
    </row>
    <row r="7" spans="1:15" s="113" customFormat="1" ht="24" customHeight="1" x14ac:dyDescent="0.25">
      <c r="A7" s="245" t="s">
        <v>11</v>
      </c>
      <c r="B7" s="247" t="s">
        <v>10</v>
      </c>
      <c r="C7" s="247"/>
      <c r="D7" s="247"/>
      <c r="E7" s="249" t="s">
        <v>9</v>
      </c>
      <c r="F7" s="250"/>
      <c r="G7" s="250"/>
      <c r="H7" s="251"/>
      <c r="I7" s="249" t="s">
        <v>8</v>
      </c>
      <c r="J7" s="251"/>
      <c r="K7" s="105" t="s">
        <v>7</v>
      </c>
      <c r="L7" s="264" t="s">
        <v>42</v>
      </c>
      <c r="M7" s="257" t="s">
        <v>59</v>
      </c>
      <c r="N7" s="258" t="s">
        <v>62</v>
      </c>
      <c r="O7" s="259" t="s">
        <v>63</v>
      </c>
    </row>
    <row r="8" spans="1:15" s="113" customFormat="1" ht="24" customHeight="1" x14ac:dyDescent="0.25">
      <c r="A8" s="246"/>
      <c r="B8" s="248"/>
      <c r="C8" s="248"/>
      <c r="D8" s="248"/>
      <c r="E8" s="252"/>
      <c r="F8" s="253"/>
      <c r="G8" s="253"/>
      <c r="H8" s="254"/>
      <c r="I8" s="255"/>
      <c r="J8" s="256"/>
      <c r="K8" s="106" t="s">
        <v>51</v>
      </c>
      <c r="L8" s="265"/>
      <c r="M8" s="257"/>
      <c r="N8" s="258"/>
      <c r="O8" s="258"/>
    </row>
    <row r="9" spans="1:15" ht="46.5" customHeight="1" x14ac:dyDescent="0.25">
      <c r="A9" s="115" t="s">
        <v>6</v>
      </c>
      <c r="B9" s="117" t="s">
        <v>55</v>
      </c>
      <c r="C9" s="13" t="s">
        <v>5</v>
      </c>
      <c r="D9" s="119" t="s">
        <v>55</v>
      </c>
      <c r="E9" s="121" t="str">
        <f>IFERROR(HOUR(O9),"")</f>
        <v/>
      </c>
      <c r="F9" s="98" t="s">
        <v>53</v>
      </c>
      <c r="G9" s="123" t="str">
        <f>IFERROR(MINUTE(O9),"")</f>
        <v/>
      </c>
      <c r="H9" s="99" t="s">
        <v>54</v>
      </c>
      <c r="I9" s="114" t="str">
        <f>IFERROR((E9+G9/60)*$B$5,"")</f>
        <v/>
      </c>
      <c r="J9" s="14" t="s">
        <v>0</v>
      </c>
      <c r="K9" s="125"/>
      <c r="L9" s="127"/>
      <c r="M9" s="130"/>
      <c r="N9" s="91" t="str">
        <f>IFERROR(D9-B9-M9,"")</f>
        <v/>
      </c>
      <c r="O9" s="91" t="str">
        <f>IFERROR(IF(N9&gt;0,FLOOR(N9,"0:30"),""),"")</f>
        <v/>
      </c>
    </row>
    <row r="10" spans="1:15" ht="46.5" customHeight="1" x14ac:dyDescent="0.25">
      <c r="A10" s="115" t="s">
        <v>6</v>
      </c>
      <c r="B10" s="117" t="s">
        <v>55</v>
      </c>
      <c r="C10" s="13" t="s">
        <v>5</v>
      </c>
      <c r="D10" s="119" t="s">
        <v>55</v>
      </c>
      <c r="E10" s="122" t="str">
        <f t="shared" ref="E10:E30" si="0">IFERROR(HOUR(O10),"")</f>
        <v/>
      </c>
      <c r="F10" s="98" t="s">
        <v>53</v>
      </c>
      <c r="G10" s="123" t="str">
        <f t="shared" ref="G10:G31" si="1">IFERROR(MINUTE(O10),"")</f>
        <v/>
      </c>
      <c r="H10" s="99" t="s">
        <v>54</v>
      </c>
      <c r="I10" s="114" t="str">
        <f t="shared" ref="I10:I31" si="2">IFERROR((E10+G10/60)*$B$5,"")</f>
        <v/>
      </c>
      <c r="J10" s="14" t="s">
        <v>0</v>
      </c>
      <c r="K10" s="125"/>
      <c r="L10" s="127"/>
      <c r="M10" s="130"/>
      <c r="N10" s="91" t="str">
        <f t="shared" ref="N10:N31" si="3">IFERROR(D10-B10-M10,"")</f>
        <v/>
      </c>
      <c r="O10" s="91" t="str">
        <f t="shared" ref="O10:O31" si="4">IFERROR(IF(N10&gt;0,FLOOR(N10,"0:30"),""),"")</f>
        <v/>
      </c>
    </row>
    <row r="11" spans="1:15" ht="46.5" customHeight="1" x14ac:dyDescent="0.25">
      <c r="A11" s="115" t="s">
        <v>6</v>
      </c>
      <c r="B11" s="117" t="s">
        <v>55</v>
      </c>
      <c r="C11" s="13" t="s">
        <v>5</v>
      </c>
      <c r="D11" s="119" t="s">
        <v>55</v>
      </c>
      <c r="E11" s="122" t="str">
        <f t="shared" si="0"/>
        <v/>
      </c>
      <c r="F11" s="98" t="s">
        <v>53</v>
      </c>
      <c r="G11" s="123" t="str">
        <f t="shared" si="1"/>
        <v/>
      </c>
      <c r="H11" s="99" t="s">
        <v>54</v>
      </c>
      <c r="I11" s="114" t="str">
        <f t="shared" si="2"/>
        <v/>
      </c>
      <c r="J11" s="14" t="s">
        <v>0</v>
      </c>
      <c r="K11" s="125"/>
      <c r="L11" s="127"/>
      <c r="M11" s="130"/>
      <c r="N11" s="91" t="str">
        <f t="shared" si="3"/>
        <v/>
      </c>
      <c r="O11" s="91" t="str">
        <f t="shared" si="4"/>
        <v/>
      </c>
    </row>
    <row r="12" spans="1:15" ht="46.5" customHeight="1" x14ac:dyDescent="0.25">
      <c r="A12" s="115" t="s">
        <v>6</v>
      </c>
      <c r="B12" s="117" t="s">
        <v>55</v>
      </c>
      <c r="C12" s="13" t="s">
        <v>5</v>
      </c>
      <c r="D12" s="119" t="s">
        <v>55</v>
      </c>
      <c r="E12" s="122" t="str">
        <f t="shared" si="0"/>
        <v/>
      </c>
      <c r="F12" s="98" t="s">
        <v>53</v>
      </c>
      <c r="G12" s="123" t="str">
        <f t="shared" si="1"/>
        <v/>
      </c>
      <c r="H12" s="99" t="s">
        <v>54</v>
      </c>
      <c r="I12" s="114" t="str">
        <f t="shared" si="2"/>
        <v/>
      </c>
      <c r="J12" s="14" t="s">
        <v>0</v>
      </c>
      <c r="K12" s="125"/>
      <c r="L12" s="127"/>
      <c r="M12" s="130"/>
      <c r="N12" s="91" t="str">
        <f t="shared" si="3"/>
        <v/>
      </c>
      <c r="O12" s="91" t="str">
        <f t="shared" si="4"/>
        <v/>
      </c>
    </row>
    <row r="13" spans="1:15" ht="46.5" customHeight="1" x14ac:dyDescent="0.25">
      <c r="A13" s="115" t="s">
        <v>6</v>
      </c>
      <c r="B13" s="117" t="s">
        <v>55</v>
      </c>
      <c r="C13" s="13" t="s">
        <v>5</v>
      </c>
      <c r="D13" s="119" t="s">
        <v>55</v>
      </c>
      <c r="E13" s="122" t="str">
        <f t="shared" si="0"/>
        <v/>
      </c>
      <c r="F13" s="98" t="s">
        <v>53</v>
      </c>
      <c r="G13" s="123" t="str">
        <f t="shared" si="1"/>
        <v/>
      </c>
      <c r="H13" s="99" t="s">
        <v>54</v>
      </c>
      <c r="I13" s="114" t="str">
        <f t="shared" si="2"/>
        <v/>
      </c>
      <c r="J13" s="14" t="s">
        <v>0</v>
      </c>
      <c r="K13" s="125"/>
      <c r="L13" s="127"/>
      <c r="M13" s="130"/>
      <c r="N13" s="91" t="str">
        <f t="shared" si="3"/>
        <v/>
      </c>
      <c r="O13" s="91" t="str">
        <f t="shared" si="4"/>
        <v/>
      </c>
    </row>
    <row r="14" spans="1:15" ht="46.5" customHeight="1" x14ac:dyDescent="0.25">
      <c r="A14" s="115" t="s">
        <v>6</v>
      </c>
      <c r="B14" s="117" t="s">
        <v>55</v>
      </c>
      <c r="C14" s="13" t="s">
        <v>5</v>
      </c>
      <c r="D14" s="119" t="s">
        <v>55</v>
      </c>
      <c r="E14" s="122" t="str">
        <f t="shared" si="0"/>
        <v/>
      </c>
      <c r="F14" s="98" t="s">
        <v>53</v>
      </c>
      <c r="G14" s="123" t="str">
        <f t="shared" si="1"/>
        <v/>
      </c>
      <c r="H14" s="99" t="s">
        <v>54</v>
      </c>
      <c r="I14" s="114" t="str">
        <f t="shared" si="2"/>
        <v/>
      </c>
      <c r="J14" s="14" t="s">
        <v>0</v>
      </c>
      <c r="K14" s="125"/>
      <c r="L14" s="127"/>
      <c r="M14" s="130"/>
      <c r="N14" s="91" t="str">
        <f t="shared" si="3"/>
        <v/>
      </c>
      <c r="O14" s="91" t="str">
        <f t="shared" si="4"/>
        <v/>
      </c>
    </row>
    <row r="15" spans="1:15" ht="46.5" customHeight="1" x14ac:dyDescent="0.25">
      <c r="A15" s="115" t="s">
        <v>6</v>
      </c>
      <c r="B15" s="117" t="s">
        <v>55</v>
      </c>
      <c r="C15" s="13" t="s">
        <v>5</v>
      </c>
      <c r="D15" s="119" t="s">
        <v>55</v>
      </c>
      <c r="E15" s="122" t="str">
        <f t="shared" si="0"/>
        <v/>
      </c>
      <c r="F15" s="98" t="s">
        <v>53</v>
      </c>
      <c r="G15" s="123" t="str">
        <f t="shared" si="1"/>
        <v/>
      </c>
      <c r="H15" s="99" t="s">
        <v>54</v>
      </c>
      <c r="I15" s="114" t="str">
        <f t="shared" si="2"/>
        <v/>
      </c>
      <c r="J15" s="14" t="s">
        <v>0</v>
      </c>
      <c r="K15" s="125"/>
      <c r="L15" s="127"/>
      <c r="M15" s="130"/>
      <c r="N15" s="91" t="str">
        <f t="shared" si="3"/>
        <v/>
      </c>
      <c r="O15" s="91" t="str">
        <f t="shared" si="4"/>
        <v/>
      </c>
    </row>
    <row r="16" spans="1:15" ht="46.5" customHeight="1" x14ac:dyDescent="0.25">
      <c r="A16" s="115" t="s">
        <v>6</v>
      </c>
      <c r="B16" s="117" t="s">
        <v>55</v>
      </c>
      <c r="C16" s="13" t="s">
        <v>5</v>
      </c>
      <c r="D16" s="119" t="s">
        <v>55</v>
      </c>
      <c r="E16" s="122" t="str">
        <f t="shared" si="0"/>
        <v/>
      </c>
      <c r="F16" s="98" t="s">
        <v>53</v>
      </c>
      <c r="G16" s="123" t="str">
        <f t="shared" si="1"/>
        <v/>
      </c>
      <c r="H16" s="99" t="s">
        <v>54</v>
      </c>
      <c r="I16" s="114" t="str">
        <f t="shared" si="2"/>
        <v/>
      </c>
      <c r="J16" s="14" t="s">
        <v>0</v>
      </c>
      <c r="K16" s="125"/>
      <c r="L16" s="127"/>
      <c r="M16" s="130"/>
      <c r="N16" s="91" t="str">
        <f t="shared" si="3"/>
        <v/>
      </c>
      <c r="O16" s="91" t="str">
        <f t="shared" si="4"/>
        <v/>
      </c>
    </row>
    <row r="17" spans="1:15" ht="46.5" customHeight="1" x14ac:dyDescent="0.25">
      <c r="A17" s="115" t="s">
        <v>6</v>
      </c>
      <c r="B17" s="117" t="s">
        <v>55</v>
      </c>
      <c r="C17" s="13" t="s">
        <v>5</v>
      </c>
      <c r="D17" s="119" t="s">
        <v>55</v>
      </c>
      <c r="E17" s="122" t="str">
        <f t="shared" si="0"/>
        <v/>
      </c>
      <c r="F17" s="98" t="s">
        <v>53</v>
      </c>
      <c r="G17" s="123" t="str">
        <f t="shared" si="1"/>
        <v/>
      </c>
      <c r="H17" s="99" t="s">
        <v>54</v>
      </c>
      <c r="I17" s="114" t="str">
        <f t="shared" si="2"/>
        <v/>
      </c>
      <c r="J17" s="14" t="s">
        <v>0</v>
      </c>
      <c r="K17" s="125"/>
      <c r="L17" s="127"/>
      <c r="M17" s="130"/>
      <c r="N17" s="91" t="str">
        <f t="shared" si="3"/>
        <v/>
      </c>
      <c r="O17" s="91" t="str">
        <f t="shared" si="4"/>
        <v/>
      </c>
    </row>
    <row r="18" spans="1:15" ht="46.5" customHeight="1" x14ac:dyDescent="0.25">
      <c r="A18" s="115" t="s">
        <v>6</v>
      </c>
      <c r="B18" s="117" t="s">
        <v>55</v>
      </c>
      <c r="C18" s="13" t="s">
        <v>5</v>
      </c>
      <c r="D18" s="119" t="s">
        <v>55</v>
      </c>
      <c r="E18" s="122" t="str">
        <f t="shared" si="0"/>
        <v/>
      </c>
      <c r="F18" s="98" t="s">
        <v>53</v>
      </c>
      <c r="G18" s="123" t="str">
        <f t="shared" si="1"/>
        <v/>
      </c>
      <c r="H18" s="99" t="s">
        <v>54</v>
      </c>
      <c r="I18" s="114" t="str">
        <f t="shared" si="2"/>
        <v/>
      </c>
      <c r="J18" s="14" t="s">
        <v>0</v>
      </c>
      <c r="K18" s="125"/>
      <c r="L18" s="127"/>
      <c r="M18" s="130"/>
      <c r="N18" s="91" t="str">
        <f t="shared" si="3"/>
        <v/>
      </c>
      <c r="O18" s="91" t="str">
        <f t="shared" si="4"/>
        <v/>
      </c>
    </row>
    <row r="19" spans="1:15" ht="46.5" customHeight="1" x14ac:dyDescent="0.25">
      <c r="A19" s="115" t="s">
        <v>6</v>
      </c>
      <c r="B19" s="117" t="s">
        <v>55</v>
      </c>
      <c r="C19" s="13" t="s">
        <v>5</v>
      </c>
      <c r="D19" s="119" t="s">
        <v>55</v>
      </c>
      <c r="E19" s="122" t="str">
        <f t="shared" si="0"/>
        <v/>
      </c>
      <c r="F19" s="98" t="s">
        <v>53</v>
      </c>
      <c r="G19" s="123" t="str">
        <f t="shared" si="1"/>
        <v/>
      </c>
      <c r="H19" s="99" t="s">
        <v>54</v>
      </c>
      <c r="I19" s="114" t="str">
        <f t="shared" si="2"/>
        <v/>
      </c>
      <c r="J19" s="14" t="s">
        <v>0</v>
      </c>
      <c r="K19" s="125"/>
      <c r="L19" s="127"/>
      <c r="M19" s="130"/>
      <c r="N19" s="91" t="str">
        <f t="shared" si="3"/>
        <v/>
      </c>
      <c r="O19" s="91" t="str">
        <f t="shared" si="4"/>
        <v/>
      </c>
    </row>
    <row r="20" spans="1:15" ht="46.5" customHeight="1" x14ac:dyDescent="0.25">
      <c r="A20" s="115" t="s">
        <v>6</v>
      </c>
      <c r="B20" s="117" t="s">
        <v>55</v>
      </c>
      <c r="C20" s="13" t="s">
        <v>5</v>
      </c>
      <c r="D20" s="119" t="s">
        <v>55</v>
      </c>
      <c r="E20" s="122" t="str">
        <f t="shared" si="0"/>
        <v/>
      </c>
      <c r="F20" s="98" t="s">
        <v>53</v>
      </c>
      <c r="G20" s="123" t="str">
        <f t="shared" si="1"/>
        <v/>
      </c>
      <c r="H20" s="99" t="s">
        <v>54</v>
      </c>
      <c r="I20" s="114" t="str">
        <f t="shared" si="2"/>
        <v/>
      </c>
      <c r="J20" s="14" t="s">
        <v>0</v>
      </c>
      <c r="K20" s="125"/>
      <c r="L20" s="127"/>
      <c r="M20" s="130"/>
      <c r="N20" s="91" t="str">
        <f t="shared" si="3"/>
        <v/>
      </c>
      <c r="O20" s="91" t="str">
        <f t="shared" si="4"/>
        <v/>
      </c>
    </row>
    <row r="21" spans="1:15" ht="46.5" customHeight="1" x14ac:dyDescent="0.25">
      <c r="A21" s="115" t="s">
        <v>6</v>
      </c>
      <c r="B21" s="117" t="s">
        <v>55</v>
      </c>
      <c r="C21" s="13" t="s">
        <v>5</v>
      </c>
      <c r="D21" s="119" t="s">
        <v>55</v>
      </c>
      <c r="E21" s="122" t="str">
        <f t="shared" si="0"/>
        <v/>
      </c>
      <c r="F21" s="98" t="s">
        <v>53</v>
      </c>
      <c r="G21" s="123" t="str">
        <f t="shared" si="1"/>
        <v/>
      </c>
      <c r="H21" s="99" t="s">
        <v>54</v>
      </c>
      <c r="I21" s="114" t="str">
        <f t="shared" si="2"/>
        <v/>
      </c>
      <c r="J21" s="14" t="s">
        <v>0</v>
      </c>
      <c r="K21" s="125"/>
      <c r="L21" s="127"/>
      <c r="M21" s="130"/>
      <c r="N21" s="91" t="str">
        <f t="shared" si="3"/>
        <v/>
      </c>
      <c r="O21" s="91" t="str">
        <f t="shared" si="4"/>
        <v/>
      </c>
    </row>
    <row r="22" spans="1:15" ht="46.5" customHeight="1" x14ac:dyDescent="0.25">
      <c r="A22" s="115" t="s">
        <v>6</v>
      </c>
      <c r="B22" s="117" t="s">
        <v>55</v>
      </c>
      <c r="C22" s="13" t="s">
        <v>5</v>
      </c>
      <c r="D22" s="119" t="s">
        <v>55</v>
      </c>
      <c r="E22" s="122" t="str">
        <f t="shared" si="0"/>
        <v/>
      </c>
      <c r="F22" s="98" t="s">
        <v>53</v>
      </c>
      <c r="G22" s="123" t="str">
        <f t="shared" si="1"/>
        <v/>
      </c>
      <c r="H22" s="99" t="s">
        <v>54</v>
      </c>
      <c r="I22" s="114" t="str">
        <f t="shared" si="2"/>
        <v/>
      </c>
      <c r="J22" s="14" t="s">
        <v>0</v>
      </c>
      <c r="K22" s="125"/>
      <c r="L22" s="127"/>
      <c r="M22" s="130"/>
      <c r="N22" s="91" t="str">
        <f t="shared" si="3"/>
        <v/>
      </c>
      <c r="O22" s="91" t="str">
        <f t="shared" si="4"/>
        <v/>
      </c>
    </row>
    <row r="23" spans="1:15" ht="46.5" customHeight="1" x14ac:dyDescent="0.25">
      <c r="A23" s="115" t="s">
        <v>6</v>
      </c>
      <c r="B23" s="117" t="s">
        <v>55</v>
      </c>
      <c r="C23" s="13" t="s">
        <v>5</v>
      </c>
      <c r="D23" s="119" t="s">
        <v>55</v>
      </c>
      <c r="E23" s="122" t="str">
        <f t="shared" si="0"/>
        <v/>
      </c>
      <c r="F23" s="98" t="s">
        <v>53</v>
      </c>
      <c r="G23" s="123" t="str">
        <f t="shared" si="1"/>
        <v/>
      </c>
      <c r="H23" s="99" t="s">
        <v>54</v>
      </c>
      <c r="I23" s="114" t="str">
        <f t="shared" si="2"/>
        <v/>
      </c>
      <c r="J23" s="14" t="s">
        <v>0</v>
      </c>
      <c r="K23" s="125"/>
      <c r="L23" s="127"/>
      <c r="M23" s="130"/>
      <c r="N23" s="91" t="str">
        <f t="shared" si="3"/>
        <v/>
      </c>
      <c r="O23" s="91" t="str">
        <f t="shared" si="4"/>
        <v/>
      </c>
    </row>
    <row r="24" spans="1:15" ht="46.5" customHeight="1" x14ac:dyDescent="0.25">
      <c r="A24" s="115" t="s">
        <v>6</v>
      </c>
      <c r="B24" s="117" t="s">
        <v>55</v>
      </c>
      <c r="C24" s="13" t="s">
        <v>5</v>
      </c>
      <c r="D24" s="119" t="s">
        <v>55</v>
      </c>
      <c r="E24" s="122" t="str">
        <f t="shared" si="0"/>
        <v/>
      </c>
      <c r="F24" s="98" t="s">
        <v>53</v>
      </c>
      <c r="G24" s="123" t="str">
        <f t="shared" si="1"/>
        <v/>
      </c>
      <c r="H24" s="99" t="s">
        <v>54</v>
      </c>
      <c r="I24" s="114" t="str">
        <f t="shared" si="2"/>
        <v/>
      </c>
      <c r="J24" s="14" t="s">
        <v>0</v>
      </c>
      <c r="K24" s="125"/>
      <c r="L24" s="127"/>
      <c r="M24" s="130"/>
      <c r="N24" s="91" t="str">
        <f t="shared" si="3"/>
        <v/>
      </c>
      <c r="O24" s="91" t="str">
        <f t="shared" si="4"/>
        <v/>
      </c>
    </row>
    <row r="25" spans="1:15" ht="46.5" customHeight="1" x14ac:dyDescent="0.25">
      <c r="A25" s="115" t="s">
        <v>6</v>
      </c>
      <c r="B25" s="117" t="s">
        <v>55</v>
      </c>
      <c r="C25" s="13" t="s">
        <v>5</v>
      </c>
      <c r="D25" s="119" t="s">
        <v>55</v>
      </c>
      <c r="E25" s="122" t="str">
        <f t="shared" si="0"/>
        <v/>
      </c>
      <c r="F25" s="98" t="s">
        <v>53</v>
      </c>
      <c r="G25" s="123" t="str">
        <f t="shared" si="1"/>
        <v/>
      </c>
      <c r="H25" s="99" t="s">
        <v>54</v>
      </c>
      <c r="I25" s="114" t="str">
        <f t="shared" si="2"/>
        <v/>
      </c>
      <c r="J25" s="14" t="s">
        <v>0</v>
      </c>
      <c r="K25" s="125"/>
      <c r="L25" s="127"/>
      <c r="M25" s="130"/>
      <c r="N25" s="91" t="str">
        <f t="shared" si="3"/>
        <v/>
      </c>
      <c r="O25" s="91" t="str">
        <f t="shared" si="4"/>
        <v/>
      </c>
    </row>
    <row r="26" spans="1:15" ht="46.5" customHeight="1" x14ac:dyDescent="0.25">
      <c r="A26" s="115" t="s">
        <v>6</v>
      </c>
      <c r="B26" s="117" t="s">
        <v>55</v>
      </c>
      <c r="C26" s="13" t="s">
        <v>5</v>
      </c>
      <c r="D26" s="119" t="s">
        <v>55</v>
      </c>
      <c r="E26" s="122" t="str">
        <f t="shared" si="0"/>
        <v/>
      </c>
      <c r="F26" s="98" t="s">
        <v>53</v>
      </c>
      <c r="G26" s="123" t="str">
        <f t="shared" si="1"/>
        <v/>
      </c>
      <c r="H26" s="99" t="s">
        <v>54</v>
      </c>
      <c r="I26" s="114" t="str">
        <f t="shared" si="2"/>
        <v/>
      </c>
      <c r="J26" s="14" t="s">
        <v>0</v>
      </c>
      <c r="K26" s="125"/>
      <c r="L26" s="127"/>
      <c r="M26" s="130"/>
      <c r="N26" s="91" t="str">
        <f t="shared" si="3"/>
        <v/>
      </c>
      <c r="O26" s="91" t="str">
        <f t="shared" si="4"/>
        <v/>
      </c>
    </row>
    <row r="27" spans="1:15" ht="46.5" customHeight="1" x14ac:dyDescent="0.25">
      <c r="A27" s="115" t="s">
        <v>6</v>
      </c>
      <c r="B27" s="117" t="s">
        <v>55</v>
      </c>
      <c r="C27" s="13" t="s">
        <v>5</v>
      </c>
      <c r="D27" s="119" t="s">
        <v>55</v>
      </c>
      <c r="E27" s="122" t="str">
        <f t="shared" si="0"/>
        <v/>
      </c>
      <c r="F27" s="98" t="s">
        <v>53</v>
      </c>
      <c r="G27" s="123" t="str">
        <f t="shared" si="1"/>
        <v/>
      </c>
      <c r="H27" s="99" t="s">
        <v>54</v>
      </c>
      <c r="I27" s="114" t="str">
        <f t="shared" si="2"/>
        <v/>
      </c>
      <c r="J27" s="14" t="s">
        <v>0</v>
      </c>
      <c r="K27" s="125"/>
      <c r="L27" s="127"/>
      <c r="M27" s="130"/>
      <c r="N27" s="91" t="str">
        <f t="shared" si="3"/>
        <v/>
      </c>
      <c r="O27" s="91" t="str">
        <f t="shared" si="4"/>
        <v/>
      </c>
    </row>
    <row r="28" spans="1:15" ht="46.5" customHeight="1" x14ac:dyDescent="0.25">
      <c r="A28" s="115" t="s">
        <v>6</v>
      </c>
      <c r="B28" s="117" t="s">
        <v>55</v>
      </c>
      <c r="C28" s="13" t="s">
        <v>5</v>
      </c>
      <c r="D28" s="119" t="s">
        <v>55</v>
      </c>
      <c r="E28" s="122" t="str">
        <f t="shared" si="0"/>
        <v/>
      </c>
      <c r="F28" s="98" t="s">
        <v>53</v>
      </c>
      <c r="G28" s="123" t="str">
        <f t="shared" si="1"/>
        <v/>
      </c>
      <c r="H28" s="99" t="s">
        <v>54</v>
      </c>
      <c r="I28" s="114" t="str">
        <f t="shared" si="2"/>
        <v/>
      </c>
      <c r="J28" s="14" t="s">
        <v>0</v>
      </c>
      <c r="K28" s="125"/>
      <c r="L28" s="127"/>
      <c r="M28" s="130"/>
      <c r="N28" s="91" t="str">
        <f t="shared" si="3"/>
        <v/>
      </c>
      <c r="O28" s="91" t="str">
        <f t="shared" si="4"/>
        <v/>
      </c>
    </row>
    <row r="29" spans="1:15" ht="46.5" customHeight="1" x14ac:dyDescent="0.25">
      <c r="A29" s="115" t="s">
        <v>6</v>
      </c>
      <c r="B29" s="117" t="s">
        <v>55</v>
      </c>
      <c r="C29" s="13" t="s">
        <v>5</v>
      </c>
      <c r="D29" s="119" t="s">
        <v>55</v>
      </c>
      <c r="E29" s="122" t="str">
        <f t="shared" si="0"/>
        <v/>
      </c>
      <c r="F29" s="98" t="s">
        <v>53</v>
      </c>
      <c r="G29" s="123" t="str">
        <f t="shared" si="1"/>
        <v/>
      </c>
      <c r="H29" s="99" t="s">
        <v>54</v>
      </c>
      <c r="I29" s="114" t="str">
        <f t="shared" si="2"/>
        <v/>
      </c>
      <c r="J29" s="14" t="s">
        <v>0</v>
      </c>
      <c r="K29" s="125"/>
      <c r="L29" s="127"/>
      <c r="M29" s="130"/>
      <c r="N29" s="91" t="str">
        <f t="shared" si="3"/>
        <v/>
      </c>
      <c r="O29" s="91" t="str">
        <f t="shared" si="4"/>
        <v/>
      </c>
    </row>
    <row r="30" spans="1:15" ht="46.5" customHeight="1" x14ac:dyDescent="0.25">
      <c r="A30" s="115" t="s">
        <v>6</v>
      </c>
      <c r="B30" s="117" t="s">
        <v>55</v>
      </c>
      <c r="C30" s="13" t="s">
        <v>5</v>
      </c>
      <c r="D30" s="119" t="s">
        <v>55</v>
      </c>
      <c r="E30" s="122" t="str">
        <f t="shared" si="0"/>
        <v/>
      </c>
      <c r="F30" s="98" t="s">
        <v>53</v>
      </c>
      <c r="G30" s="123" t="str">
        <f t="shared" si="1"/>
        <v/>
      </c>
      <c r="H30" s="99" t="s">
        <v>54</v>
      </c>
      <c r="I30" s="114" t="str">
        <f t="shared" si="2"/>
        <v/>
      </c>
      <c r="J30" s="14" t="s">
        <v>0</v>
      </c>
      <c r="K30" s="125"/>
      <c r="L30" s="127"/>
      <c r="M30" s="130"/>
      <c r="N30" s="91" t="str">
        <f t="shared" si="3"/>
        <v/>
      </c>
      <c r="O30" s="91" t="str">
        <f t="shared" si="4"/>
        <v/>
      </c>
    </row>
    <row r="31" spans="1:15" ht="46.5" customHeight="1" thickBot="1" x14ac:dyDescent="0.3">
      <c r="A31" s="116" t="s">
        <v>6</v>
      </c>
      <c r="B31" s="118" t="s">
        <v>55</v>
      </c>
      <c r="C31" s="15" t="s">
        <v>5</v>
      </c>
      <c r="D31" s="120" t="s">
        <v>55</v>
      </c>
      <c r="E31" s="122" t="str">
        <f>IFERROR(HOUR(O31),"")</f>
        <v/>
      </c>
      <c r="F31" s="98" t="s">
        <v>53</v>
      </c>
      <c r="G31" s="123" t="str">
        <f t="shared" si="1"/>
        <v/>
      </c>
      <c r="H31" s="99" t="s">
        <v>54</v>
      </c>
      <c r="I31" s="114" t="str">
        <f t="shared" si="2"/>
        <v/>
      </c>
      <c r="J31" s="14" t="s">
        <v>0</v>
      </c>
      <c r="K31" s="126"/>
      <c r="L31" s="128"/>
      <c r="M31" s="130"/>
      <c r="N31" s="91" t="str">
        <f t="shared" si="3"/>
        <v/>
      </c>
      <c r="O31" s="91" t="str">
        <f t="shared" si="4"/>
        <v/>
      </c>
    </row>
    <row r="32" spans="1:15" ht="46.5" customHeight="1" thickBot="1" x14ac:dyDescent="0.3">
      <c r="A32" s="102" t="s">
        <v>58</v>
      </c>
      <c r="B32" s="266"/>
      <c r="C32" s="267"/>
      <c r="D32" s="268"/>
      <c r="E32" s="279">
        <f>SUM(E9:E31)+SUM(G9:G31)/60</f>
        <v>0</v>
      </c>
      <c r="F32" s="280"/>
      <c r="G32" s="271" t="s">
        <v>1</v>
      </c>
      <c r="H32" s="272"/>
      <c r="I32" s="124">
        <f>SUM(I9:I31)</f>
        <v>0</v>
      </c>
      <c r="J32" s="16" t="s">
        <v>0</v>
      </c>
      <c r="K32" s="273"/>
      <c r="L32" s="274"/>
    </row>
    <row r="33" spans="1:11" ht="19.5" customHeight="1" thickBot="1" x14ac:dyDescent="0.3">
      <c r="A33" s="17"/>
      <c r="B33" s="18"/>
      <c r="C33" s="18"/>
      <c r="D33" s="18"/>
      <c r="E33" s="4"/>
      <c r="F33" s="4"/>
      <c r="G33" s="18"/>
      <c r="H33" s="18"/>
      <c r="I33" s="3"/>
      <c r="J33" s="8"/>
      <c r="K33" s="19"/>
    </row>
    <row r="34" spans="1:11" ht="30" customHeight="1" thickBot="1" x14ac:dyDescent="0.3">
      <c r="E34" s="275" t="s">
        <v>4</v>
      </c>
      <c r="F34" s="260"/>
      <c r="G34" s="260"/>
      <c r="H34" s="261"/>
      <c r="I34" s="20" t="s">
        <v>3</v>
      </c>
      <c r="K34" s="112"/>
    </row>
    <row r="35" spans="1:11" ht="30" customHeight="1" thickBot="1" x14ac:dyDescent="0.3">
      <c r="A35" s="21" t="s">
        <v>2</v>
      </c>
      <c r="B35" s="281" t="str">
        <f ca="1">B4</f>
        <v>人件費シート　○○太郎</v>
      </c>
      <c r="C35" s="281"/>
      <c r="D35" s="282"/>
      <c r="E35" s="283">
        <f>SUM(E32)</f>
        <v>0</v>
      </c>
      <c r="F35" s="284"/>
      <c r="G35" s="260" t="s">
        <v>1</v>
      </c>
      <c r="H35" s="261"/>
      <c r="I35" s="129">
        <f>SUM(I32)</f>
        <v>0</v>
      </c>
      <c r="K35" s="11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人件費総括表・前期（別紙2-1）</vt:lpstr>
      <vt:lpstr>【記入例】人件費シート1（別紙2-2）</vt:lpstr>
      <vt:lpstr>人件費シート　○○太郎</vt:lpstr>
      <vt:lpstr>【記入例】人件費個別明細表○月 （別紙2-3）</vt:lpstr>
      <vt:lpstr>人件費個別明細表 R３年11月</vt:lpstr>
      <vt:lpstr>12月</vt:lpstr>
      <vt:lpstr>R４年１月</vt:lpstr>
      <vt:lpstr>２月</vt:lpstr>
      <vt:lpstr>３月</vt:lpstr>
      <vt:lpstr>４月</vt:lpstr>
      <vt:lpstr>５月</vt:lpstr>
      <vt:lpstr>６月</vt:lpstr>
      <vt:lpstr>７月</vt:lpstr>
      <vt:lpstr>８月</vt:lpstr>
      <vt:lpstr>９月</vt:lpstr>
      <vt:lpstr>'【記入例】人件費個別明細表○月 （別紙2-3）'!Print_Area</vt:lpstr>
      <vt:lpstr>'12月'!Print_Area</vt:lpstr>
      <vt:lpstr>'２月'!Print_Area</vt:lpstr>
      <vt:lpstr>'３月'!Print_Area</vt:lpstr>
      <vt:lpstr>'４月'!Print_Area</vt:lpstr>
      <vt:lpstr>'５月'!Print_Area</vt:lpstr>
      <vt:lpstr>'６月'!Print_Area</vt:lpstr>
      <vt:lpstr>'７月'!Print_Area</vt:lpstr>
      <vt:lpstr>'８月'!Print_Area</vt:lpstr>
      <vt:lpstr>'９月'!Print_Area</vt:lpstr>
      <vt:lpstr>'R４年１月'!Print_Area</vt:lpstr>
      <vt:lpstr>'人件費シート　○○太郎'!Print_Area</vt:lpstr>
      <vt:lpstr>'人件費個別明細表 R３年11月'!Print_Area</vt:lpstr>
      <vt:lpstr>'【記入例】人件費シート1（別紙2-2）'!Print_Titles</vt:lpstr>
      <vt:lpstr>'人件費シート　○○太郎'!Print_Titles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2021-12-06T07:57:27Z</dcterms:modified>
</cp:coreProperties>
</file>